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Инструкция" sheetId="3" r:id="rId1"/>
    <sheet name="Протокол наблюдателя" sheetId="1" r:id="rId2"/>
    <sheet name="otchet" sheetId="2" r:id="rId3"/>
  </sheets>
  <calcPr calcId="124519"/>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<sst xmlns="http://schemas.openxmlformats.org/spreadsheetml/2006/main" count="179" uniqueCount="167">
  <si>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</si>
  <si>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</si>
  <si>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</si>
  <si>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</si>
  <si>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</si>
  <si>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</si>
  <si>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</si>
  <si>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</si>
  <si>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</si>
  <si>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</si>
  <si>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</si>
  <si>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</si>
  <si>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</si>
  <si>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</si>
  <si>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</si>
  <si>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</si>
  <si>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</si>
  <si>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</si>
  <si>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</si>
  <si>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</si>
  <si>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</si>
  <si>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</si>
  <si>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</si>
  <si>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</si>
  <si>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</si>
  <si>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</si>
  <si>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</si>
  <si>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</si>
  <si>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</si>
  <si>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</si>
  <si>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</si>
  <si>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</si>
  <si>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</si>
  <si>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</si>
  <si>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</si>
  <si>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</si>
  <si>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</si>
  <si>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</si>
  <si>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</si>
  <si>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</si>
  <si>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</si>
  <si>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</si>
  <si>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</si>
  <si>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</si>
  <si>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</si>
  <si>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</si>
  <si>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</si>
  <si>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</si>
  <si>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</si>
  <si>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</si>
  <si>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</si>
  <si>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</si>
  <si>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</si>
  <si>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</si>
  <si>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</si>
  <si>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</si>
  <si>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</si>
  <si>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</si>
  <si>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</si>
  <si>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</si>
  <si>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</si>
  <si>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</si>
  <si>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</si>
  <si>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</si>
  <si>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</si>
  <si>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</si>
  <si>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</si>
  <si>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</si>
  <si>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</si>
  <si>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</si>
  <si>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</si>
  <si>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</si>
  <si>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</si>
  <si>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</si>
  <si>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</si>
  <si>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</si>
  <si>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</si>
  <si>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</si>
  <si>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</si>
  <si>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</si>
  <si>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</si>
  <si>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</si>
  <si>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</si>
  <si>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</si>
  <si>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</si>
  <si>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</si>
  <si>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</si>
  <si>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</si>
  <si>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</si>
  <si>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</si>
  <si>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</si>
  <si>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</si>
  <si>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</si>
  <si>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</si>
  <si>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</si>
  <si>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</si>
  <si>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</si>
  <si>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</si>
  <si>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</si>
  <si>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</si>
  <si>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</si>
  <si>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</si>
  <si>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</si>
  <si>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</si>
  <si>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</si>
  <si>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</si>
  <si>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</si>
  <si>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</si>
  <si>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</si>
  <si>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</si>
  <si>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</si>
  <si>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</si>
  <si>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</si>
  <si>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</si>
  <si>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</si>
  <si>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</si>
  <si>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</si>
  <si>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</si>
  <si>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</si>
  <si>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</si>
  <si>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</si>
  <si>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</si>
  <si>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</si>
  <si>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</si>
  <si>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</si>
  <si>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</si>
  <si>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</si>
  <si>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</si>
  <si>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</si>
  <si>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</si>
  <si>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</si>
  <si>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</si>
  <si>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</si>
  <si>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</si>
  <si>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</si>
  <si>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</si>
  <si>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</si>
  <si>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</si>
  <si>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</si>
  <si>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</si>
  <si>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</si>
  <si>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</si>
  <si>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</si>
  <si>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</si>
  <si>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</si>
  <si>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</si>
  <si>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</si>
  <si>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</si>
  <si>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</si>
  <si>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</si>
  <si>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</si>
  <si>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</si>
  <si>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</si>
  <si>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</si>
  <si>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</si>
  <si>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</si>
  <si>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</si>
  <si>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</si>
  <si>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sch053269</t>
  </si>
  <si>
    <t>Рабаданова Альбина Р.</t>
  </si>
  <si>
    <t>региональный</t>
  </si>
  <si>
    <t>да</t>
  </si>
  <si>
    <t>нет</t>
  </si>
  <si>
    <t>методист РУО</t>
  </si>
  <si>
    <t>МКУ "Управления образования МР "Дербентский район"</t>
  </si>
  <si>
    <t>Наджафова Тамила Гасанбековна</t>
  </si>
  <si>
    <t>отключение света</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</si>
</sst>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topLeftCell="A37"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30.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abSelected="1" topLeftCell="B10" workbookViewId="0">
      <selection activeCell="H31" sqref="H31"/>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93" t="s">
        <v>153</v>
      </c>
      <c r="D1" s="93"/>
      <c r="E1" s="93"/>
      <c r="F1" s="93"/>
      <c r="G1" s="93"/>
    </row>
    <row r="2" spans="1:8" ht="15.75">
      <c r="C2" s="88" t="str">
        <f>IF(A1=1,"Если вся информация внесена, перейдите на лист otchet","Продолжите заполнение листа")</f>
        <v>Если вся информация внесена, перейдите на лист otchet</v>
      </c>
      <c r="D2" s="88"/>
      <c r="E2" s="88"/>
      <c r="F2" s="88"/>
      <c r="G2" s="88"/>
    </row>
    <row r="3" spans="1:8" ht="23.65" customHeight="1">
      <c r="A3" s="55">
        <f>IF(AND((LEN(D3)=9),OR(MID(D3,1,3)="sch",MID(D3,1,3)="spo",MID(D3,1,3)="ksh",MID(D3,1,3)="khs"),MID(D3,6,4)&lt;&gt;"0000"),1,0)</f>
        <v>1</v>
      </c>
      <c r="B3" s="56">
        <v>1</v>
      </c>
      <c r="C3" s="57" t="s">
        <v>25</v>
      </c>
      <c r="D3" s="89" t="s">
        <v>158</v>
      </c>
      <c r="E3" s="89"/>
      <c r="F3" s="89"/>
      <c r="G3" s="89"/>
      <c r="H3" s="58" t="str">
        <f>IF(A3=0,"Введите корректный логин","")</f>
        <v/>
      </c>
    </row>
    <row r="4" spans="1:8" ht="15.75">
      <c r="A4" s="55">
        <f>IF(LEN(D4)&gt;0,1,0)</f>
        <v>1</v>
      </c>
      <c r="B4" s="56">
        <v>2</v>
      </c>
      <c r="C4" s="57" t="s">
        <v>0</v>
      </c>
      <c r="D4" s="89">
        <v>17</v>
      </c>
      <c r="E4" s="89"/>
      <c r="F4" s="89"/>
      <c r="G4" s="89"/>
    </row>
    <row r="5" spans="1:8" ht="15.75">
      <c r="B5" s="74">
        <v>3</v>
      </c>
      <c r="C5" s="91" t="s">
        <v>151</v>
      </c>
      <c r="D5" s="59" t="s">
        <v>145</v>
      </c>
      <c r="E5" s="59" t="s">
        <v>146</v>
      </c>
      <c r="F5" s="76" t="s">
        <v>147</v>
      </c>
      <c r="G5" s="76"/>
    </row>
    <row r="6" spans="1:8" ht="15.75">
      <c r="A6" s="55">
        <f>IF(AND(LEN(D6)&gt;0,LEN(E6)&gt;0,LEN(F6)&gt;0),1,0)</f>
        <v>1</v>
      </c>
      <c r="B6" s="75"/>
      <c r="C6" s="92"/>
      <c r="D6" s="54">
        <v>15</v>
      </c>
      <c r="E6" s="54">
        <v>10</v>
      </c>
      <c r="F6" s="77">
        <v>2021</v>
      </c>
      <c r="G6" s="78"/>
    </row>
    <row r="7" spans="1:8" ht="15.75">
      <c r="A7" s="55">
        <f t="shared" ref="A7:A35" si="0">IF(LEN(D7)&gt;0,1,0)</f>
        <v>1</v>
      </c>
      <c r="B7" s="56">
        <v>4</v>
      </c>
      <c r="C7" s="57" t="s">
        <v>1</v>
      </c>
      <c r="D7" s="89" t="s">
        <v>159</v>
      </c>
      <c r="E7" s="89"/>
      <c r="F7" s="89"/>
      <c r="G7" s="89"/>
    </row>
    <row r="8" spans="1:8" ht="15.75">
      <c r="A8" s="55">
        <f t="shared" si="0"/>
        <v>1</v>
      </c>
      <c r="B8" s="56">
        <v>5</v>
      </c>
      <c r="C8" s="57" t="s">
        <v>150</v>
      </c>
      <c r="D8" s="84" t="s">
        <v>160</v>
      </c>
      <c r="E8" s="85"/>
      <c r="F8" s="85"/>
      <c r="G8" s="86"/>
    </row>
    <row r="9" spans="1:8" ht="15.75">
      <c r="C9" s="60" t="s">
        <v>2</v>
      </c>
      <c r="D9" s="90" t="s">
        <v>27</v>
      </c>
      <c r="E9" s="90"/>
      <c r="F9" s="90"/>
      <c r="G9" s="90"/>
    </row>
    <row r="10" spans="1:8" ht="15.75">
      <c r="A10" s="61">
        <f t="shared" si="0"/>
        <v>1</v>
      </c>
      <c r="B10" s="56">
        <v>6</v>
      </c>
      <c r="C10" s="67" t="s">
        <v>157</v>
      </c>
      <c r="D10" s="89" t="s">
        <v>161</v>
      </c>
      <c r="E10" s="89"/>
      <c r="F10" s="89"/>
      <c r="G10" s="89"/>
    </row>
    <row r="11" spans="1:8" ht="15.75">
      <c r="A11" s="61">
        <f t="shared" si="0"/>
        <v>1</v>
      </c>
      <c r="B11" s="56">
        <v>7</v>
      </c>
      <c r="C11" s="57" t="s">
        <v>3</v>
      </c>
      <c r="D11" s="89" t="s">
        <v>161</v>
      </c>
      <c r="E11" s="89"/>
      <c r="F11" s="89"/>
      <c r="G11" s="89"/>
    </row>
    <row r="12" spans="1:8" ht="15.75">
      <c r="A12" s="61">
        <f t="shared" si="0"/>
        <v>1</v>
      </c>
      <c r="B12" s="56">
        <v>8</v>
      </c>
      <c r="C12" s="57" t="s">
        <v>4</v>
      </c>
      <c r="D12" s="89" t="s">
        <v>161</v>
      </c>
      <c r="E12" s="89"/>
      <c r="F12" s="89"/>
      <c r="G12" s="89"/>
    </row>
    <row r="13" spans="1:8" ht="15.75">
      <c r="A13" s="61">
        <f t="shared" si="0"/>
        <v>1</v>
      </c>
      <c r="B13" s="56">
        <v>9</v>
      </c>
      <c r="C13" s="57" t="s">
        <v>5</v>
      </c>
      <c r="D13" s="89" t="s">
        <v>161</v>
      </c>
      <c r="E13" s="89"/>
      <c r="F13" s="89"/>
      <c r="G13" s="89"/>
    </row>
    <row r="14" spans="1:8" ht="15.75">
      <c r="A14" s="61">
        <f t="shared" si="0"/>
        <v>1</v>
      </c>
      <c r="B14" s="56">
        <v>10</v>
      </c>
      <c r="C14" s="57" t="s">
        <v>6</v>
      </c>
      <c r="D14" s="89" t="s">
        <v>162</v>
      </c>
      <c r="E14" s="89"/>
      <c r="F14" s="89"/>
      <c r="G14" s="89"/>
    </row>
    <row r="15" spans="1:8" ht="15.75">
      <c r="A15" s="61">
        <f t="shared" si="0"/>
        <v>1</v>
      </c>
      <c r="B15" s="56">
        <v>11</v>
      </c>
      <c r="C15" s="57" t="s">
        <v>7</v>
      </c>
      <c r="D15" s="89" t="s">
        <v>161</v>
      </c>
      <c r="E15" s="89"/>
      <c r="F15" s="89"/>
      <c r="G15" s="89"/>
    </row>
    <row r="16" spans="1:8" ht="15.75">
      <c r="A16" s="61">
        <f t="shared" si="0"/>
        <v>1</v>
      </c>
      <c r="B16" s="56">
        <v>12</v>
      </c>
      <c r="C16" s="57" t="s">
        <v>8</v>
      </c>
      <c r="D16" s="89" t="s">
        <v>161</v>
      </c>
      <c r="E16" s="89"/>
      <c r="F16" s="89"/>
      <c r="G16" s="89"/>
    </row>
    <row r="17" spans="1:7" ht="15.75">
      <c r="A17" s="61">
        <f t="shared" si="0"/>
        <v>1</v>
      </c>
      <c r="B17" s="62">
        <v>13</v>
      </c>
      <c r="C17" s="57" t="s">
        <v>9</v>
      </c>
      <c r="D17" s="89" t="s">
        <v>161</v>
      </c>
      <c r="E17" s="89"/>
      <c r="F17" s="89"/>
      <c r="G17" s="89"/>
    </row>
    <row r="18" spans="1:7" ht="15.75">
      <c r="C18" s="60" t="s">
        <v>2</v>
      </c>
      <c r="D18" s="90" t="s">
        <v>28</v>
      </c>
      <c r="E18" s="90"/>
      <c r="F18" s="90"/>
      <c r="G18" s="90"/>
    </row>
    <row r="19" spans="1:7" ht="15.75">
      <c r="A19" s="61">
        <f>IF(LEN(D19)&gt;0,1,0)</f>
        <v>1</v>
      </c>
      <c r="B19" s="56">
        <v>14</v>
      </c>
      <c r="C19" s="57" t="s">
        <v>10</v>
      </c>
      <c r="D19" s="89">
        <v>5</v>
      </c>
      <c r="E19" s="89"/>
      <c r="F19" s="89"/>
      <c r="G19" s="89"/>
    </row>
    <row r="20" spans="1:7" ht="15.75">
      <c r="A20" s="61">
        <f t="shared" si="0"/>
        <v>1</v>
      </c>
      <c r="B20" s="56">
        <v>15</v>
      </c>
      <c r="C20" s="57" t="s">
        <v>11</v>
      </c>
      <c r="D20" s="89">
        <v>0</v>
      </c>
      <c r="E20" s="89"/>
      <c r="F20" s="89"/>
      <c r="G20" s="89"/>
    </row>
    <row r="21" spans="1:7" ht="33.6" customHeight="1">
      <c r="A21" s="61">
        <f t="shared" si="0"/>
        <v>1</v>
      </c>
      <c r="B21" s="56">
        <v>16</v>
      </c>
      <c r="C21" s="57" t="s">
        <v>12</v>
      </c>
      <c r="D21" s="89">
        <v>0</v>
      </c>
      <c r="E21" s="89"/>
      <c r="F21" s="89"/>
      <c r="G21" s="89"/>
    </row>
    <row r="22" spans="1:7" ht="24.4" customHeight="1">
      <c r="A22" s="61">
        <f t="shared" si="0"/>
        <v>1</v>
      </c>
      <c r="B22" s="63">
        <v>17</v>
      </c>
      <c r="C22" s="57" t="s">
        <v>13</v>
      </c>
      <c r="D22" s="89">
        <v>0</v>
      </c>
      <c r="E22" s="89"/>
      <c r="F22" s="89"/>
      <c r="G22" s="89"/>
    </row>
    <row r="24" spans="1:7" ht="15.75">
      <c r="C24" s="81" t="s">
        <v>155</v>
      </c>
      <c r="D24" s="90" t="s">
        <v>14</v>
      </c>
      <c r="E24" s="90"/>
      <c r="F24" s="90"/>
      <c r="G24" s="90"/>
    </row>
    <row r="25" spans="1:7" ht="15.75">
      <c r="C25" s="82"/>
      <c r="D25" s="79" t="s">
        <v>15</v>
      </c>
      <c r="E25" s="80"/>
      <c r="F25" s="79" t="s">
        <v>16</v>
      </c>
      <c r="G25" s="80"/>
    </row>
    <row r="26" spans="1:7" ht="15.75">
      <c r="C26" s="83"/>
      <c r="D26" s="64" t="s">
        <v>148</v>
      </c>
      <c r="E26" s="64" t="s">
        <v>149</v>
      </c>
      <c r="F26" s="64" t="s">
        <v>148</v>
      </c>
      <c r="G26" s="64" t="s">
        <v>149</v>
      </c>
    </row>
    <row r="27" spans="1:7" ht="31.5">
      <c r="A27" s="65">
        <f>IF(AND(LEN(D27)&gt;0,LEN(G27)&gt;0,LEN(E27)&gt;0,LEN(F27)&gt;0),1,0)</f>
        <v>1</v>
      </c>
      <c r="B27" s="56">
        <v>18</v>
      </c>
      <c r="C27" s="57" t="s">
        <v>17</v>
      </c>
      <c r="D27" s="52">
        <v>9</v>
      </c>
      <c r="E27" s="52">
        <v>0</v>
      </c>
      <c r="F27" s="52">
        <v>9</v>
      </c>
      <c r="G27" s="52">
        <v>10</v>
      </c>
    </row>
    <row r="28" spans="1:7" ht="27.75" customHeight="1">
      <c r="A28" s="65">
        <f t="shared" ref="A28:A31" si="1">IF(AND(LEN(D28)&gt;0,LEN(G28)&gt;0,LEN(E28)&gt;0,LEN(F28)&gt;0),1,0)</f>
        <v>1</v>
      </c>
      <c r="B28" s="56">
        <v>19</v>
      </c>
      <c r="C28" s="57" t="s">
        <v>18</v>
      </c>
      <c r="D28" s="52">
        <v>9</v>
      </c>
      <c r="E28" s="52">
        <v>10</v>
      </c>
      <c r="F28" s="52">
        <v>11</v>
      </c>
      <c r="G28" s="52">
        <v>30</v>
      </c>
    </row>
    <row r="29" spans="1:7" ht="27.75" customHeight="1">
      <c r="A29" s="65">
        <f t="shared" si="1"/>
        <v>1</v>
      </c>
      <c r="B29" s="56">
        <v>20</v>
      </c>
      <c r="C29" s="57" t="s">
        <v>19</v>
      </c>
      <c r="D29" s="52">
        <v>11</v>
      </c>
      <c r="E29" s="52">
        <v>20</v>
      </c>
      <c r="F29" s="52">
        <v>11</v>
      </c>
      <c r="G29" s="52">
        <v>25</v>
      </c>
    </row>
    <row r="30" spans="1:7" ht="27.75" customHeight="1">
      <c r="A30" s="65">
        <f t="shared" si="1"/>
        <v>1</v>
      </c>
      <c r="B30" s="56">
        <v>21</v>
      </c>
      <c r="C30" s="57" t="s">
        <v>20</v>
      </c>
      <c r="D30" s="52">
        <v>11</v>
      </c>
      <c r="E30" s="52">
        <v>25</v>
      </c>
      <c r="F30" s="52">
        <v>11</v>
      </c>
      <c r="G30" s="52">
        <v>30</v>
      </c>
    </row>
    <row r="31" spans="1:7" ht="27.75" customHeight="1">
      <c r="A31" s="65">
        <f t="shared" si="1"/>
        <v>1</v>
      </c>
      <c r="B31" s="63">
        <v>22</v>
      </c>
      <c r="C31" s="57" t="s">
        <v>21</v>
      </c>
      <c r="D31" s="52">
        <v>11</v>
      </c>
      <c r="E31" s="52">
        <v>30</v>
      </c>
      <c r="F31" s="52">
        <v>12</v>
      </c>
      <c r="G31" s="52">
        <v>15</v>
      </c>
    </row>
    <row r="32" spans="1:7" ht="48.75" customHeight="1">
      <c r="B32" s="56">
        <v>23</v>
      </c>
      <c r="C32" s="57" t="s">
        <v>22</v>
      </c>
      <c r="D32" s="87" t="s">
        <v>166</v>
      </c>
      <c r="E32" s="87"/>
      <c r="F32" s="87"/>
      <c r="G32" s="87"/>
    </row>
    <row r="33" spans="1:7" ht="30" customHeight="1">
      <c r="A33" s="55">
        <f t="shared" si="0"/>
        <v>1</v>
      </c>
      <c r="B33" s="56">
        <v>24</v>
      </c>
      <c r="C33" s="66" t="s">
        <v>26</v>
      </c>
      <c r="D33" s="87" t="s">
        <v>165</v>
      </c>
      <c r="E33" s="87"/>
      <c r="F33" s="87"/>
      <c r="G33" s="87"/>
    </row>
    <row r="34" spans="1:7" ht="30" customHeight="1">
      <c r="A34" s="55">
        <f t="shared" si="0"/>
        <v>1</v>
      </c>
      <c r="B34" s="56">
        <v>25</v>
      </c>
      <c r="C34" s="66" t="s">
        <v>23</v>
      </c>
      <c r="D34" s="87" t="s">
        <v>164</v>
      </c>
      <c r="E34" s="87"/>
      <c r="F34" s="87"/>
      <c r="G34" s="87"/>
    </row>
    <row r="35" spans="1:7" ht="30" customHeight="1">
      <c r="A35" s="55">
        <f t="shared" si="0"/>
        <v>1</v>
      </c>
      <c r="B35" s="63">
        <v>26</v>
      </c>
      <c r="C35" s="66" t="s">
        <v>24</v>
      </c>
      <c r="D35" s="87" t="s">
        <v>163</v>
      </c>
      <c r="E35" s="87"/>
      <c r="F35" s="87"/>
      <c r="G35" s="87"/>
    </row>
  </sheetData>
  <sheetProtection password="CF7E" sheet="1" objects="1" scenarios="1"/>
  <mergeCells count="32">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 ref="D32:G32"/>
    <mergeCell ref="D33:G33"/>
    <mergeCell ref="D34:G34"/>
    <mergeCell ref="D35:G35"/>
    <mergeCell ref="C2:G2"/>
    <mergeCell ref="D21:G21"/>
    <mergeCell ref="D22:G22"/>
    <mergeCell ref="D24:G24"/>
    <mergeCell ref="D10:G10"/>
    <mergeCell ref="C5:C6"/>
    <mergeCell ref="B5:B6"/>
    <mergeCell ref="F5:G5"/>
    <mergeCell ref="F6:G6"/>
    <mergeCell ref="D25:E25"/>
    <mergeCell ref="F25:G25"/>
    <mergeCell ref="C24:C26"/>
    <mergeCell ref="D8:G8"/>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sch053269</v>
      </c>
      <c r="C1" s="50">
        <f>'Протокол наблюдателя'!D4</f>
        <v>17</v>
      </c>
      <c r="D1" s="50">
        <f>'Протокол наблюдателя'!D6</f>
        <v>15</v>
      </c>
      <c r="E1" s="50">
        <f>'Протокол наблюдателя'!E6</f>
        <v>10</v>
      </c>
      <c r="F1" s="50">
        <f>'Протокол наблюдателя'!F6</f>
        <v>2021</v>
      </c>
      <c r="G1" s="50" t="str">
        <f>'Протокол наблюдателя'!D7</f>
        <v>Рабаданова Альбина Р.</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5</v>
      </c>
      <c r="K6" s="50">
        <f>'Протокол наблюдателя'!D20</f>
        <v>0</v>
      </c>
      <c r="L6" s="50">
        <f>'Протокол наблюдателя'!D21</f>
        <v>0</v>
      </c>
      <c r="M6" s="50">
        <f>'Протокол наблюдателя'!D22</f>
        <v>0</v>
      </c>
      <c r="N6" s="53">
        <f>'Протокол наблюдателя'!D27</f>
        <v>9</v>
      </c>
      <c r="O6" s="53">
        <f>'Протокол наблюдателя'!E27</f>
        <v>0</v>
      </c>
      <c r="P6" s="53">
        <f>'Протокол наблюдателя'!F27</f>
        <v>9</v>
      </c>
      <c r="Q6" s="53">
        <f>'Протокол наблюдателя'!G27</f>
        <v>10</v>
      </c>
      <c r="R6" s="53">
        <f>'Протокол наблюдателя'!D28</f>
        <v>9</v>
      </c>
      <c r="S6" s="53">
        <f>'Протокол наблюдателя'!E28</f>
        <v>10</v>
      </c>
      <c r="T6" s="53">
        <f>'Протокол наблюдателя'!F28</f>
        <v>11</v>
      </c>
      <c r="U6" s="53">
        <f>'Протокол наблюдателя'!G28</f>
        <v>30</v>
      </c>
      <c r="V6" s="53">
        <f>'Протокол наблюдателя'!D29</f>
        <v>11</v>
      </c>
      <c r="W6" s="53">
        <f>'Протокол наблюдателя'!E29</f>
        <v>20</v>
      </c>
      <c r="X6" s="53">
        <f>'Протокол наблюдателя'!F29</f>
        <v>11</v>
      </c>
      <c r="Y6" s="53">
        <f>'Протокол наблюдателя'!G29</f>
        <v>25</v>
      </c>
      <c r="Z6" s="53">
        <f>'Протокол наблюдателя'!D30</f>
        <v>11</v>
      </c>
      <c r="AA6" s="53">
        <f>'Протокол наблюдателя'!E30</f>
        <v>25</v>
      </c>
      <c r="AB6" s="53">
        <f>'Протокол наблюдателя'!F30</f>
        <v>11</v>
      </c>
      <c r="AC6" s="53">
        <f>'Протокол наблюдателя'!G30</f>
        <v>30</v>
      </c>
      <c r="AD6" s="53">
        <f>'Протокол наблюдателя'!D31</f>
        <v>11</v>
      </c>
      <c r="AE6" s="53">
        <f>'Протокол наблюдателя'!E31</f>
        <v>30</v>
      </c>
      <c r="AF6" s="53">
        <f>'Протокол наблюдателя'!F31</f>
        <v>12</v>
      </c>
      <c r="AG6" s="53">
        <f>'Протокол наблюдателя'!G31</f>
        <v>15</v>
      </c>
      <c r="AH6" s="50" t="str">
        <f>CLEAN('Протокол наблюдателя'!D32)</f>
        <v>отключение света</v>
      </c>
      <c r="AI6" s="50" t="str">
        <f>'Протокол наблюдателя'!D33</f>
        <v>Наджафова Тамила Гасанбековна</v>
      </c>
      <c r="AJ6" s="50" t="str">
        <f>'Протокол наблюдателя'!D34</f>
        <v>МКУ "Управления образования МР "Дербентский район"</v>
      </c>
      <c r="AK6" s="50" t="str">
        <f>'Протокол наблюдателя'!D35</f>
        <v>методист РУО</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otchet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2021-10-15T13:08:46Z</dcterms:modified>
</cp:coreProperties>
</file>