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Инструкция" sheetId="3" r:id="rId1"/>
    <sheet name="Протокол наблюдателя" sheetId="1" r:id="rId2"/>
    <sheet name="otchet" sheetId="2" r:id="rId3"/>
  </sheets>
  <calcPr calcId="144525"/>
</workbook>
</file>

<file path=xl/calcChain.xml><?xml version="1.0" encoding="utf-8"?>
<calcChain xmlns="http://schemas.openxmlformats.org/spreadsheetml/2006/main">
  <c r="A1" i="2" l="1"/>
  <c r="A6" i="1" l="1"/>
  <c r="H1" i="2" l="1"/>
  <c r="A8" i="1"/>
  <c r="AF6" i="2" l="1"/>
  <c r="AE6" i="2"/>
  <c r="AB6" i="2"/>
  <c r="AA6" i="2"/>
  <c r="X6" i="2"/>
  <c r="W6" i="2"/>
  <c r="T6" i="2"/>
  <c r="S6" i="2"/>
  <c r="Q6" i="2"/>
  <c r="P6" i="2"/>
  <c r="O6" i="2"/>
  <c r="F1" i="2"/>
  <c r="E1" i="2"/>
  <c r="D1" i="2"/>
  <c r="A28" i="1"/>
  <c r="A29" i="1"/>
  <c r="A30" i="1"/>
  <c r="A31" i="1"/>
  <c r="A27" i="1"/>
  <c r="AH6" i="2" l="1"/>
  <c r="AK6" i="2"/>
  <c r="AJ6" i="2"/>
  <c r="AG6" i="2"/>
  <c r="AC6" i="2"/>
  <c r="Y6" i="2"/>
  <c r="U6" i="2"/>
  <c r="AI6" i="2"/>
  <c r="AD6" i="2"/>
  <c r="Z6" i="2"/>
  <c r="V6" i="2"/>
  <c r="R6" i="2"/>
  <c r="N6" i="2"/>
  <c r="M6" i="2"/>
  <c r="L6" i="2"/>
  <c r="K6" i="2"/>
  <c r="J6" i="2"/>
  <c r="I6" i="2"/>
  <c r="H6" i="2"/>
  <c r="G6" i="2"/>
  <c r="F6" i="2"/>
  <c r="E6" i="2"/>
  <c r="D6" i="2"/>
  <c r="C6" i="2"/>
  <c r="B6" i="2"/>
  <c r="G1" i="2"/>
  <c r="C1" i="2"/>
  <c r="B1" i="2"/>
  <c r="A19" i="1"/>
  <c r="A33" i="1"/>
  <c r="A34" i="1"/>
  <c r="A35" i="1"/>
  <c r="A10" i="1"/>
  <c r="A11" i="1"/>
  <c r="A12" i="1"/>
  <c r="A13" i="1"/>
  <c r="A14" i="1"/>
  <c r="A15" i="1"/>
  <c r="A16" i="1"/>
  <c r="A17" i="1"/>
  <c r="A20" i="1"/>
  <c r="A21" i="1"/>
  <c r="A22" i="1"/>
  <c r="A7" i="1"/>
  <c r="A4" i="1"/>
  <c r="A3" i="1"/>
  <c r="H3" i="1" l="1"/>
  <c r="A1" i="1"/>
  <c r="C2" i="1" l="1"/>
  <c r="C4" i="2"/>
  <c r="A6" i="2"/>
</calcChain>
</file>

<file path=xl/sharedStrings.xml><?xml version="1.0" encoding="utf-8"?>
<sst xmlns="http://schemas.openxmlformats.org/spreadsheetml/2006/main" count="165" uniqueCount="159">
  <si>
    <t xml:space="preserve">Аудитория  №                  </t>
  </si>
  <si>
    <t xml:space="preserve">ФИО организатора в аудитории </t>
  </si>
  <si>
    <t>Общая информация о проведении тестирования и анкетирования</t>
  </si>
  <si>
    <t>Каждый обучающийся получил форму со своим ID и кодом обучающегося</t>
  </si>
  <si>
    <t>Все обучающиеся отключили телефоны и другие электронные устройства</t>
  </si>
  <si>
    <t>Организатор в аудитории строго следовал сценарию проведения исследования</t>
  </si>
  <si>
    <t xml:space="preserve">Организатор в аудитории помогал обучающимся отвечать на вопросы тестирования </t>
  </si>
  <si>
    <t>Обучающиеся соблюдали дисциплину</t>
  </si>
  <si>
    <t>Все обучающиеся завершили тестирование</t>
  </si>
  <si>
    <t>Все обучающиеся завершили анкетирование</t>
  </si>
  <si>
    <t>Количество обучающихся, присутствовавших в начале тестирования</t>
  </si>
  <si>
    <t>Количество обучающихся, которые отсутствовали более 10 минут</t>
  </si>
  <si>
    <t>Количество обучающихся, у которых после начала тестирования компьютер вышел из строя</t>
  </si>
  <si>
    <t>Количество обучающихся, покинувших тестирование по уважительной причине</t>
  </si>
  <si>
    <t xml:space="preserve">Время </t>
  </si>
  <si>
    <t xml:space="preserve">Начало </t>
  </si>
  <si>
    <t xml:space="preserve">Окончание </t>
  </si>
  <si>
    <t>Организационная часть (размещение обучающихся за компьютерами, инструктаж, выполнение тренировочных заданий)</t>
  </si>
  <si>
    <t xml:space="preserve">Выполнение теста </t>
  </si>
  <si>
    <t>Перерыв</t>
  </si>
  <si>
    <t>Организационная часть</t>
  </si>
  <si>
    <t>Заполнение анкет</t>
  </si>
  <si>
    <t xml:space="preserve">Неожиданные происшествия во время проведения тестирования (описать) </t>
  </si>
  <si>
    <t>Место работы наблюдателя</t>
  </si>
  <si>
    <t>Должность наблюдателя</t>
  </si>
  <si>
    <t xml:space="preserve">Логин ОО:     </t>
  </si>
  <si>
    <t>ФИО Наблюдателя</t>
  </si>
  <si>
    <t>Выберите "да" или "нет" из выпадающего списка</t>
  </si>
  <si>
    <t>Укажите количество обучающихся</t>
  </si>
  <si>
    <t>sch000000</t>
  </si>
  <si>
    <t>абвгдеёжзийклмнопрстуфхцчшщъыьэюяАБВГДЕЁЖЗИЙКЛМНОПРСТУФХЦЧШЩЪЫЬЭЮЯ</t>
  </si>
  <si>
    <t>версия 1.0</t>
  </si>
  <si>
    <t xml:space="preserve">Инструкция по работе с формой </t>
  </si>
  <si>
    <t>1. Технические особенности работы с файлом формы-отчёта</t>
  </si>
  <si>
    <t xml:space="preserve">  1.1.  </t>
  </si>
  <si>
    <t>Данная форма предназначена для работы в MS Excel 2013-2019 или OpenOffice</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</si>
  <si>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</si>
  <si>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Calibri"/>
        <family val="2"/>
        <charset val="204"/>
      </rPr>
      <t xml:space="preserve"> </t>
    </r>
    <r>
      <rPr>
        <b/>
        <sz val="11"/>
        <color indexed="60"/>
        <rFont val="Calibri"/>
        <family val="2"/>
        <charset val="204"/>
      </rPr>
      <t>Например</t>
    </r>
    <r>
      <rPr>
        <sz val="11"/>
        <color indexed="8"/>
        <rFont val="Calibri"/>
        <family val="2"/>
        <charset val="204"/>
      </rPr>
      <t>:</t>
    </r>
  </si>
  <si>
    <t xml:space="preserve">  1.3.</t>
  </si>
  <si>
    <r>
      <rPr>
        <b/>
        <sz val="11"/>
        <color indexed="60"/>
        <rFont val="Calibri"/>
        <family val="2"/>
        <charset val="204"/>
      </rPr>
      <t>Допустимо</t>
    </r>
    <r>
      <rPr>
        <b/>
        <sz val="11"/>
        <color indexed="10"/>
        <rFont val="Calibri"/>
        <family val="2"/>
        <charset val="204"/>
      </rPr>
      <t xml:space="preserve"> </t>
    </r>
    <r>
      <rPr>
        <sz val="11"/>
        <rFont val="Calibri"/>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</si>
  <si>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</si>
  <si>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Calibri"/>
        <family val="2"/>
        <charset val="204"/>
      </rPr>
      <t>Недопустимо</t>
    </r>
    <r>
      <rPr>
        <sz val="11"/>
        <rFont val="Calibri"/>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</si>
  <si>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</si>
  <si>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Calibri"/>
        <family val="2"/>
        <charset val="204"/>
      </rPr>
      <t>Не сдавайте частично заполненную форму!</t>
    </r>
    <r>
      <rPr>
        <sz val="11"/>
        <rFont val="Calibri"/>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</si>
  <si>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</si>
  <si>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</si>
  <si>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</si>
  <si>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Calibri"/>
        <family val="2"/>
        <charset val="204"/>
      </rPr>
      <t>Например: 2019form770179.xls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</si>
  <si>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</si>
  <si>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</si>
  <si>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</si>
  <si>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</si>
  <si>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</si>
  <si>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</si>
  <si>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 (Fn+F2).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</si>
  <si>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</si>
  <si>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</si>
  <si>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</si>
  <si>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</si>
  <si>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</si>
  <si>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Calibri"/>
        <family val="2"/>
        <charset val="204"/>
      </rPr>
      <t xml:space="preserve">Внимание! Категорически запрещается удалять ячейки, строки, столбцы и двигать ячейки мышью.
</t>
    </r>
    <r>
      <rPr>
        <sz val="11"/>
        <rFont val="Calibri"/>
        <family val="2"/>
        <charset val="204"/>
      </rPr>
      <t>Для очистки ячейки при работе в Microsoft Excel пользуйтесь клавишей DEL, при работе в OpenOffice Calc - клавишей BACKSPACE или DEL. Если при нажатии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r>
  </si>
  <si>
    <t xml:space="preserve"> 2.7.</t>
  </si>
  <si>
    <r>
      <t xml:space="preserve">Копируя данные из других источников, обязательно используйте режим </t>
    </r>
    <r>
      <rPr>
        <b/>
        <sz val="11"/>
        <rFont val="Calibri"/>
        <family val="2"/>
        <charset val="204"/>
      </rPr>
      <t>специальной вставки</t>
    </r>
    <r>
      <rPr>
        <sz val="11"/>
        <rFont val="Calibri"/>
        <family val="2"/>
        <charset val="204"/>
      </rPr>
      <t>: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r>
  </si>
  <si>
    <t xml:space="preserve"> 2.8.</t>
  </si>
  <si>
    <t>При работе Вам будет видна только часть данных. Для перемещения используйте стрелки на клавиатуре и полосы прокрутки на экране.</t>
  </si>
  <si>
    <t xml:space="preserve"> 2.9.</t>
  </si>
  <si>
    <t>Не рекомендуем отключать защиту данного файла, так как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</si>
  <si>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</si>
  <si>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</si>
  <si>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</si>
  <si>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</si>
  <si>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</si>
  <si>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3.3.</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</si>
  <si>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</si>
  <si>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</si>
  <si>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 xml:space="preserve"> 4.2.</t>
  </si>
  <si>
    <t>Необходимые для заполнения ячейки подсвечены синим цветом. Ячейки, подсвеченные зеленым, заполняются в зависимости от контекста.</t>
  </si>
  <si>
    <t>Подготовка файла отчёта для загрузки на ФИС ОКО</t>
  </si>
  <si>
    <t>5. Создание файла отчета при работе в MS Excel 2013-2019</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</si>
  <si>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</si>
  <si>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</si>
  <si>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</si>
  <si>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</si>
  <si>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</si>
  <si>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</si>
  <si>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</si>
  <si>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</si>
  <si>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</si>
  <si>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</si>
  <si>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</si>
  <si>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20190412otchet.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</si>
  <si>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</si>
  <si>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</si>
  <si>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</si>
  <si>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</si>
  <si>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</si>
  <si>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</si>
  <si>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</si>
  <si>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6.2.)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</si>
  <si>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</si>
  <si>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</si>
  <si>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</si>
  <si>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</si>
  <si>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</si>
  <si>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</si>
  <si>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</si>
  <si>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</si>
  <si>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</si>
  <si>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20190402otchet.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</si>
  <si>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</si>
  <si>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</si>
  <si>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</si>
  <si>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</si>
  <si>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</si>
  <si>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</si>
  <si>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</si>
  <si>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</si>
  <si>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 xml:space="preserve">Авторизуйтесь в личном кабинете на сайте ФИС ОКО https://lk-fisoko.obrnadzor.gov.ru/, используя логин и пароль. </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</si>
  <si>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</si>
  <si>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</si>
  <si>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</si>
  <si>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</si>
  <si>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</si>
  <si>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</si>
  <si>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</si>
  <si>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</si>
  <si>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</si>
  <si>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</si>
  <si>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6.1 или 7.1);
4) неверный формат сдаваемого в систему файла (см. п. 6.5 или 7.5).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</si>
  <si>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</si>
  <si>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rFont val="Calibri"/>
        <family val="2"/>
        <charset val="204"/>
      </rPr>
      <t>help-pisa@fioco.ru</t>
    </r>
  </si>
  <si>
    <t>тема: &lt;логин ОО&gt; Электронный протокол PISA</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</si>
  <si>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</si>
  <si>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</si>
  <si>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</si>
  <si>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</si>
  <si>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</si>
  <si>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</si>
  <si>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</si>
  <si>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</si>
  <si>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</si>
  <si>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</si>
  <si>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 xml:space="preserve">Протокол наблюдателя </t>
  </si>
  <si>
    <t>В разделе "Протокол наблюдателя" необходимо указать информацию о проведении исследования в аудитории.</t>
  </si>
  <si>
    <t>4. Раздел "Протокол наблюдателя"</t>
  </si>
  <si>
    <t xml:space="preserve">Перейдите в раздел "Протокол наблюдателя" (ярлычки внизу экрана). </t>
  </si>
  <si>
    <t>День</t>
  </si>
  <si>
    <t>Месяц</t>
  </si>
  <si>
    <t>Год</t>
  </si>
  <si>
    <t>Часов</t>
  </si>
  <si>
    <t>Минут</t>
  </si>
  <si>
    <t>Наблюдатель является федеральным или региональным?</t>
  </si>
  <si>
    <t>Дата проведения:</t>
  </si>
  <si>
    <t>Данная форма предназначена для сбора информации о проведении исследования «PISA для школ» .
Ниже представлена пошаговая инструкция по заполнению формы, формированию и отправке отчета.</t>
  </si>
  <si>
    <t xml:space="preserve"> Протокол наблюдателя 
Исследование «PISA для школ»</t>
  </si>
  <si>
    <t>Исследование «Оценка по модели PISA»</t>
  </si>
  <si>
    <t>Проведение тестирования и анкетирования</t>
  </si>
  <si>
    <t>После окончания проведения исследования в аудитории необходимо предоставить возможность наблюдателю заполнить данную форму протокола на компьютере. Форма заполняется каждым наблюдателем на каждую сессию, где он присутствовал. Необходимо сохранить каждую форму и в конце дня последовательно загрузить их в соответствующую публикацию в ФИС ОКО.</t>
  </si>
  <si>
    <t>На тестировании присутствуют обучающиеся, указанные в форме участия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</si>
</sst>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2"/>
      <color rgb="FF000000"/>
      <name val="Times New Roman"/>
      <family val="1"/>
      <charset val="204"/>
    </font>
    <font>
      <b/>
      <sz val="12"/>
      <color rgb="FF000000"/>
      <name val="Times New Roman"/>
      <family val="1"/>
      <charset val="204"/>
    </font>
    <font>
      <i/>
      <sz val="12"/>
      <color rgb="FF000000"/>
      <name val="Times New Roman"/>
      <family val="1"/>
      <charset val="204"/>
    </font>
    <font>
      <b/>
      <sz val="16"/>
      <color rgb="FFFF0000"/>
      <name val="Calibri"/>
      <family val="2"/>
      <charset val="204"/>
      <scheme val="minor"/>
    </font>
    <font>
      <sz val="10"/>
      <name val="Arial Cyr"/>
      <charset val="204"/>
    </font>
    <font>
      <sz val="12"/>
      <name val="Calibri"/>
      <family val="2"/>
      <charset val="204"/>
      <scheme val="minor"/>
    </font>
    <font>
      <b/>
      <sz val="14"/>
      <color indexed="62"/>
      <name val="Calibri"/>
      <family val="2"/>
      <charset val="204"/>
      <scheme val="minor"/>
    </font>
    <font>
      <sz val="10"/>
      <name val="Arial"/>
      <family val="2"/>
      <charset val="204"/>
    </font>
    <font>
      <sz val="14"/>
      <name val="Calibri"/>
      <family val="2"/>
      <charset val="204"/>
      <scheme val="minor"/>
    </font>
    <font>
      <sz val="10"/>
      <name val="Calibri"/>
      <family val="2"/>
      <charset val="204"/>
      <scheme val="minor"/>
    </font>
    <font>
      <b/>
      <sz val="14"/>
      <name val="Calibri"/>
      <family val="2"/>
      <charset val="204"/>
      <scheme val="minor"/>
    </font>
    <font>
      <sz val="11"/>
      <name val="Calibri"/>
      <family val="2"/>
      <charset val="204"/>
      <scheme val="minor"/>
    </font>
    <font>
      <b/>
      <sz val="12"/>
      <color indexed="62"/>
      <name val="Calibri"/>
      <family val="2"/>
      <charset val="204"/>
      <scheme val="minor"/>
    </font>
    <font>
      <sz val="11"/>
      <color indexed="8"/>
      <name val="Calibri"/>
      <family val="2"/>
      <charset val="204"/>
      <scheme val="minor"/>
    </font>
    <font>
      <b/>
      <sz val="11"/>
      <name val="Calibri"/>
      <family val="2"/>
      <charset val="204"/>
    </font>
    <font>
      <b/>
      <sz val="11"/>
      <color indexed="60"/>
      <name val="Calibri"/>
      <family val="2"/>
      <charset val="204"/>
    </font>
    <font>
      <sz val="11"/>
      <color indexed="8"/>
      <name val="Calibri"/>
      <family val="2"/>
      <charset val="204"/>
    </font>
    <font>
      <b/>
      <sz val="11"/>
      <color indexed="10"/>
      <name val="Calibri"/>
      <family val="2"/>
      <charset val="204"/>
    </font>
    <font>
      <sz val="11"/>
      <name val="Calibri"/>
      <family val="2"/>
      <charset val="204"/>
    </font>
    <font>
      <i/>
      <sz val="11"/>
      <name val="Calibri"/>
      <family val="2"/>
      <charset val="204"/>
    </font>
    <font>
      <sz val="11"/>
      <color indexed="10"/>
      <name val="Calibri"/>
      <family val="2"/>
      <charset val="204"/>
      <scheme val="minor"/>
    </font>
    <font>
      <b/>
      <sz val="11"/>
      <name val="Calibri"/>
      <family val="2"/>
      <charset val="204"/>
      <scheme val="minor"/>
    </font>
    <font>
      <sz val="11"/>
      <color indexed="8"/>
      <name val="Calibri"/>
      <family val="2"/>
    </font>
    <font>
      <b/>
      <sz val="11"/>
      <color indexed="60"/>
      <name val="Calibri"/>
      <family val="2"/>
      <charset val="204"/>
      <scheme val="minor"/>
    </font>
    <font>
      <b/>
      <sz val="12"/>
      <color rgb="FF0101FF"/>
      <name val="Times New Roman"/>
      <family val="1"/>
      <charset val="204"/>
    </font>
    <font>
      <b/>
      <sz val="11"/>
      <color rgb="FFFF0000"/>
      <name val="Calibri"/>
      <family val="2"/>
      <charset val="204"/>
      <scheme val="minor"/>
    </font>
    <font>
      <i/>
      <sz val="12"/>
      <name val="Times New Roman"/>
      <family val="1"/>
      <charset val="204"/>
    </font>
    <font>
      <sz val="12"/>
      <name val="Times New Roman"/>
      <family val="1"/>
      <charset val="204"/>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5" fillId="0" borderId="0"/>
    <xf numFmtId="0" fontId="8" fillId="0" borderId="0"/>
    <xf numFmtId="0" fontId="23" fillId="0" borderId="0"/>
  </cellStyleXfs>
  <cellXfs count="94">
    <xf numFmtId="0" fontId="0" fillId="0" borderId="0" xfId="0"/>
    <xf numFmtId="0" fontId="0" fillId="0" borderId="0" xfId="0" applyFont="1" applyAlignment="1">
      <alignment vertical="center"/>
    </xf>
    <xf numFmtId="0" fontId="9" fillId="0" borderId="0" xfId="2" applyFont="1"/>
    <xf numFmtId="0" fontId="0" fillId="0" borderId="0" xfId="0" applyFont="1"/>
    <xf numFmtId="0" fontId="10" fillId="0" borderId="0" xfId="1" applyFont="1" applyAlignment="1" applyProtection="1">
      <alignment vertical="center"/>
      <protection hidden="1"/>
    </xf>
    <xf numFmtId="0" fontId="11" fillId="0" borderId="0" xfId="2" applyFont="1" applyAlignment="1" applyProtection="1">
      <alignment horizontal="center" vertical="center"/>
      <protection hidden="1"/>
    </xf>
    <xf numFmtId="0" fontId="12" fillId="0" borderId="0" xfId="2" applyFont="1" applyAlignment="1">
      <alignment vertical="center" wrapText="1"/>
    </xf>
    <xf numFmtId="0" fontId="12" fillId="0" borderId="0" xfId="2" applyFont="1" applyAlignment="1">
      <alignment horizontal="left" vertical="center" wrapText="1"/>
    </xf>
    <xf numFmtId="0" fontId="13" fillId="0" borderId="0" xfId="2" applyFont="1" applyAlignment="1">
      <alignment horizontal="left"/>
    </xf>
    <xf numFmtId="0" fontId="6" fillId="0" borderId="0" xfId="2" applyFont="1" applyAlignment="1">
      <alignment horizontal="left"/>
    </xf>
    <xf numFmtId="0" fontId="12" fillId="0" borderId="0" xfId="2" applyFont="1" applyAlignment="1">
      <alignment horizontal="right" vertical="top" wrapText="1"/>
    </xf>
    <xf numFmtId="0" fontId="12" fillId="0" borderId="0" xfId="2" applyFont="1" applyAlignment="1">
      <alignment vertical="top" wrapText="1"/>
    </xf>
    <xf numFmtId="0" fontId="9" fillId="0" borderId="0" xfId="2" applyFont="1" applyProtection="1">
      <protection hidden="1"/>
    </xf>
    <xf numFmtId="0" fontId="14" fillId="0" borderId="5" xfId="2" applyFont="1" applyBorder="1" applyAlignment="1">
      <alignment horizontal="left" vertical="top" wrapText="1"/>
    </xf>
    <xf numFmtId="0" fontId="10" fillId="0" borderId="0" xfId="2" applyFont="1" applyAlignment="1">
      <alignment horizontal="center" wrapText="1"/>
    </xf>
    <xf numFmtId="0" fontId="0" fillId="0" borderId="0" xfId="0" applyFont="1" applyAlignment="1">
      <alignment wrapText="1"/>
    </xf>
    <xf numFmtId="0" fontId="12" fillId="0" borderId="6" xfId="2" applyFont="1" applyBorder="1" applyAlignment="1">
      <alignment horizontal="left" vertical="top" wrapText="1" indent="3"/>
    </xf>
    <xf numFmtId="0" fontId="6" fillId="0" borderId="0" xfId="2" applyFont="1" applyAlignment="1">
      <alignment horizontal="left" wrapText="1"/>
    </xf>
    <xf numFmtId="0" fontId="12" fillId="0" borderId="7" xfId="2" applyFont="1" applyBorder="1" applyAlignment="1">
      <alignment horizontal="left" vertical="top" wrapText="1" indent="3"/>
    </xf>
    <xf numFmtId="0" fontId="12" fillId="0" borderId="0" xfId="0" applyFont="1" applyAlignment="1">
      <alignment wrapText="1"/>
    </xf>
    <xf numFmtId="0" fontId="12" fillId="0" borderId="0" xfId="2" applyFont="1" applyAlignment="1">
      <alignment wrapText="1"/>
    </xf>
    <xf numFmtId="16" fontId="12" fillId="0" borderId="0" xfId="2" applyNumberFormat="1" applyFont="1" applyAlignment="1">
      <alignment horizontal="right" vertical="top"/>
    </xf>
    <xf numFmtId="0" fontId="9" fillId="3" borderId="1" xfId="2" applyFont="1" applyFill="1" applyBorder="1"/>
    <xf numFmtId="0" fontId="0" fillId="4" borderId="1" xfId="0" applyFont="1" applyFill="1" applyBorder="1"/>
    <xf numFmtId="0" fontId="12" fillId="0" borderId="0" xfId="2" applyFont="1" applyAlignment="1" applyProtection="1">
      <alignment vertical="top" wrapText="1"/>
    </xf>
    <xf numFmtId="0" fontId="21" fillId="0" borderId="0" xfId="2" applyFont="1" applyAlignment="1" applyProtection="1">
      <alignment horizontal="left" vertical="top" wrapText="1"/>
      <protection hidden="1"/>
    </xf>
    <xf numFmtId="0" fontId="12" fillId="0" borderId="0" xfId="2" applyFont="1" applyAlignment="1" applyProtection="1">
      <alignment vertical="top" wrapText="1"/>
      <protection hidden="1"/>
    </xf>
    <xf numFmtId="0" fontId="12" fillId="0" borderId="0" xfId="2" applyFont="1" applyAlignment="1">
      <alignment horizontal="left" vertical="top" wrapText="1"/>
    </xf>
    <xf numFmtId="16" fontId="7" fillId="0" borderId="0" xfId="2" applyNumberFormat="1" applyFont="1" applyAlignment="1">
      <alignment horizontal="left" vertical="top"/>
    </xf>
    <xf numFmtId="0" fontId="12" fillId="0" borderId="0" xfId="2" applyFont="1" applyFill="1" applyAlignment="1">
      <alignment horizontal="left" vertical="top" wrapText="1"/>
    </xf>
    <xf numFmtId="0" fontId="9" fillId="0" borderId="0" xfId="2" applyFont="1" applyAlignment="1">
      <alignment wrapText="1"/>
    </xf>
    <xf numFmtId="16" fontId="12" fillId="0" borderId="0" xfId="2" applyNumberFormat="1" applyFont="1" applyAlignment="1" applyProtection="1">
      <alignment horizontal="right" vertical="top"/>
      <protection hidden="1"/>
    </xf>
    <xf numFmtId="0" fontId="22" fillId="0" borderId="0" xfId="2" applyFont="1" applyAlignment="1" applyProtection="1">
      <alignment vertical="top" wrapText="1"/>
      <protection hidden="1"/>
    </xf>
    <xf numFmtId="49" fontId="12" fillId="0" borderId="0" xfId="2" applyNumberFormat="1" applyFont="1" applyAlignment="1" applyProtection="1">
      <alignment horizontal="left" vertical="top" wrapText="1"/>
      <protection hidden="1"/>
    </xf>
    <xf numFmtId="0" fontId="12" fillId="0" borderId="0" xfId="1" applyFont="1" applyAlignment="1" applyProtection="1">
      <alignment wrapText="1"/>
      <protection hidden="1"/>
    </xf>
    <xf numFmtId="49" fontId="12" fillId="0" borderId="0" xfId="2" applyNumberFormat="1" applyFont="1" applyAlignment="1" applyProtection="1">
      <alignment horizontal="right" vertical="top"/>
      <protection hidden="1"/>
    </xf>
    <xf numFmtId="0" fontId="12" fillId="0" borderId="0" xfId="2" applyFont="1" applyAlignment="1" applyProtection="1">
      <alignment horizontal="left" vertical="top" wrapText="1"/>
      <protection hidden="1"/>
    </xf>
    <xf numFmtId="0" fontId="10" fillId="0" borderId="0" xfId="1" applyFont="1" applyAlignment="1" applyProtection="1">
      <alignment vertical="top"/>
      <protection hidden="1"/>
    </xf>
    <xf numFmtId="0" fontId="10" fillId="0" borderId="0" xfId="1" applyFont="1" applyAlignment="1" applyProtection="1">
      <protection hidden="1"/>
    </xf>
    <xf numFmtId="49" fontId="12" fillId="0" borderId="0" xfId="2" applyNumberFormat="1" applyFont="1" applyAlignment="1" applyProtection="1">
      <alignment horizontal="left" wrapText="1"/>
      <protection hidden="1"/>
    </xf>
    <xf numFmtId="0" fontId="13" fillId="0" borderId="0" xfId="2" applyFont="1" applyAlignment="1" applyProtection="1">
      <alignment horizontal="left" vertical="top"/>
      <protection hidden="1"/>
    </xf>
    <xf numFmtId="49" fontId="12" fillId="0" borderId="0" xfId="2" applyNumberFormat="1" applyFont="1" applyAlignment="1" applyProtection="1">
      <alignment horizontal="right" vertical="top"/>
    </xf>
    <xf numFmtId="0" fontId="12" fillId="0" borderId="0" xfId="2" applyNumberFormat="1" applyFont="1" applyAlignment="1">
      <alignment wrapText="1"/>
    </xf>
    <xf numFmtId="0" fontId="9" fillId="0" borderId="0" xfId="2" applyFont="1" applyAlignment="1">
      <alignment vertical="top"/>
    </xf>
    <xf numFmtId="0" fontId="22" fillId="0" borderId="0" xfId="2" applyFont="1" applyAlignment="1">
      <alignment wrapText="1"/>
    </xf>
    <xf numFmtId="0" fontId="9" fillId="0" borderId="0" xfId="2" applyFont="1" applyAlignment="1">
      <alignment horizontal="right" vertical="top"/>
    </xf>
    <xf numFmtId="0" fontId="12" fillId="0" borderId="0" xfId="2" applyFont="1" applyAlignment="1">
      <alignment horizontal="left" wrapText="1" indent="2"/>
    </xf>
    <xf numFmtId="0" fontId="14" fillId="0" borderId="0" xfId="3" applyFont="1"/>
    <xf numFmtId="0" fontId="24" fillId="0" borderId="0" xfId="2" applyFont="1" applyAlignment="1">
      <alignment wrapText="1"/>
    </xf>
    <xf numFmtId="0" fontId="14" fillId="0" borderId="0" xfId="3" applyFont="1" applyAlignment="1">
      <alignment wrapText="1"/>
    </xf>
    <xf numFmtId="0" fontId="0" fillId="0" borderId="0" xfId="0" applyProtection="1">
      <protection hidden="1"/>
    </xf>
    <xf numFmtId="0" fontId="4" fillId="0" borderId="0" xfId="0" applyFont="1" applyProtection="1">
      <protection hidden="1"/>
    </xf>
    <xf numFmtId="164" fontId="1" fillId="0" borderId="1" xfId="0" applyNumberFormat="1" applyFont="1" applyBorder="1" applyAlignment="1" applyProtection="1">
      <alignment horizontal="center" vertical="center" wrapText="1"/>
      <protection locked="0"/>
    </xf>
    <xf numFmtId="164" fontId="0" fillId="0" borderId="0" xfId="0" applyNumberFormat="1" applyProtection="1">
      <protection hidden="1"/>
    </xf>
    <xf numFmtId="164" fontId="1" fillId="0" borderId="1" xfId="0" applyNumberFormat="1" applyFont="1" applyBorder="1" applyAlignment="1" applyProtection="1">
      <alignment vertical="center" wrapText="1"/>
      <protection locked="0"/>
    </xf>
    <xf numFmtId="0" fontId="0" fillId="0" borderId="0" xfId="0" applyAlignment="1" applyProtection="1">
      <alignment wrapText="1"/>
      <protection hidden="1"/>
    </xf>
    <xf numFmtId="0" fontId="0" fillId="0" borderId="1"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26" fillId="0" borderId="0" xfId="0" applyFont="1" applyAlignment="1" applyProtection="1">
      <alignment vertical="center"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0" fillId="0" borderId="0" xfId="0"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 xfId="0"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wrapText="1"/>
      <protection hidden="1"/>
    </xf>
    <xf numFmtId="0" fontId="1" fillId="0" borderId="1" xfId="0" applyFont="1" applyBorder="1" applyAlignment="1" applyProtection="1">
      <alignment vertical="center" wrapText="1"/>
      <protection hidden="1"/>
    </xf>
    <xf numFmtId="0" fontId="28" fillId="0" borderId="1" xfId="0" applyFont="1" applyBorder="1" applyAlignment="1" applyProtection="1">
      <alignment horizontal="left" vertical="center" wrapText="1"/>
      <protection hidden="1"/>
    </xf>
    <xf numFmtId="0" fontId="6" fillId="2" borderId="3" xfId="1" applyFont="1" applyFill="1" applyBorder="1" applyAlignment="1" applyProtection="1">
      <alignment horizontal="center" vertical="center" wrapText="1"/>
      <protection hidden="1"/>
    </xf>
    <xf numFmtId="0" fontId="6" fillId="2" borderId="4" xfId="1" applyFont="1" applyFill="1" applyBorder="1" applyAlignment="1" applyProtection="1">
      <alignment horizontal="center" vertical="center" wrapText="1"/>
      <protection hidden="1"/>
    </xf>
    <xf numFmtId="0" fontId="7" fillId="0" borderId="0" xfId="1" applyFont="1" applyBorder="1" applyAlignment="1" applyProtection="1">
      <alignment horizontal="center" vertical="center" wrapText="1"/>
      <protection hidden="1"/>
    </xf>
    <xf numFmtId="0" fontId="12" fillId="0" borderId="0" xfId="2" applyFont="1" applyAlignment="1">
      <alignment horizontal="left" wrapText="1"/>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horizontal="center" wrapText="1"/>
      <protection locked="0"/>
    </xf>
    <xf numFmtId="0" fontId="25" fillId="0" borderId="2" xfId="0" applyFont="1" applyBorder="1" applyAlignment="1" applyProtection="1">
      <alignment horizontal="center" vertical="center" wrapText="1"/>
      <protection hidden="1"/>
    </xf>
    <xf numFmtId="0" fontId="1" fillId="0" borderId="8"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0" fillId="0" borderId="8" xfId="0" applyBorder="1" applyAlignment="1" applyProtection="1">
      <alignment horizontal="right" vertical="center" wrapText="1"/>
      <protection hidden="1"/>
    </xf>
    <xf numFmtId="0" fontId="0" fillId="0" borderId="9" xfId="0" applyBorder="1" applyAlignment="1" applyProtection="1">
      <alignment horizontal="right" vertical="center" wrapText="1"/>
      <protection hidden="1"/>
    </xf>
    <xf numFmtId="0" fontId="1" fillId="0" borderId="1"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cellXfs>
  <cellStyles count="4">
    <cellStyle name="Обычный" xfId="0" builtinId="0"/>
    <cellStyle name="Обычный_dr5m_form22EX03" xfId="2"/>
    <cellStyle name="Обычный_Инструкция" xfId="1"/>
    <cellStyle name="Обычный_Лист1" xfId="3"/>
  </cellStyles>
  <dxfs count="12">
    <dxf>
      <font>
        <color rgb="FF339966"/>
      </font>
    </dxf>
    <dxf>
      <fill>
        <patternFill>
          <bgColor rgb="FFCDFFFF"/>
        </patternFill>
      </fill>
    </dxf>
    <dxf>
      <fill>
        <patternFill>
          <bgColor rgb="FFCDFFFF"/>
        </patternFill>
      </fill>
    </dxf>
    <dxf>
      <fill>
        <patternFill>
          <bgColor rgb="FFCCFFFF"/>
        </patternFill>
      </fill>
    </dxf>
    <dxf>
      <font>
        <color rgb="FF339966"/>
      </font>
    </dxf>
    <dxf>
      <fill>
        <patternFill>
          <bgColor rgb="FFCC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42"/>
        </patternFill>
      </fill>
    </dxf>
  </dxfs>
  <tableStyles count="0" defaultTableStyle="TableStyleMedium2" defaultPivotStyle="PivotStyleMedium9"/>
  <colors>
    <mruColors>
      <color rgb="FFCDFFFF"/>
      <color rgb="FFCCFFFF"/>
      <color rgb="FF339966"/>
      <color rgb="FF0101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38</xdr:row>
      <xdr:rowOff>76199</xdr:rowOff>
    </xdr:from>
    <xdr:to>
      <xdr:col>1</xdr:col>
      <xdr:colOff>4657963</xdr:colOff>
      <xdr:row>38</xdr:row>
      <xdr:rowOff>1400174</xdr:rowOff>
    </xdr:to>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8054"/>
        <a:stretch>
          <a:fillRect/>
        </a:stretch>
      </xdr:blipFill>
      <xdr:spPr bwMode="auto">
        <a:xfrm>
          <a:off x="723900" y="19859624"/>
          <a:ext cx="4600813"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50</xdr:row>
      <xdr:rowOff>9525</xdr:rowOff>
    </xdr:from>
    <xdr:to>
      <xdr:col>1</xdr:col>
      <xdr:colOff>3800475</xdr:colOff>
      <xdr:row>50</xdr:row>
      <xdr:rowOff>2847975</xdr:rowOff>
    </xdr:to>
    <xdr:pic>
      <xdr:nvPicPr>
        <xdr:cNvPr id="3" name="Picture 2" descr="опенофис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5" y="28784550"/>
          <a:ext cx="3695700"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54</xdr:row>
      <xdr:rowOff>19050</xdr:rowOff>
    </xdr:from>
    <xdr:to>
      <xdr:col>1</xdr:col>
      <xdr:colOff>4629150</xdr:colOff>
      <xdr:row>54</xdr:row>
      <xdr:rowOff>1533525</xdr:rowOff>
    </xdr:to>
    <xdr:pic>
      <xdr:nvPicPr>
        <xdr:cNvPr id="4" name="Picture 3" descr="опенофис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32785050"/>
          <a:ext cx="460057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tabSelected="1" workbookViewId="0">
      <selection activeCell="A2" sqref="A2:B2"/>
    </sheetView>
  </sheetViews>
  <sheetFormatPr defaultRowHeight="14.4" x14ac:dyDescent="0.3"/>
  <cols>
    <col min="1" max="1" width="10" style="3" customWidth="1"/>
    <col min="2" max="2" width="70.21875" style="3" customWidth="1"/>
    <col min="3" max="4" width="4.21875" style="3" customWidth="1"/>
  </cols>
  <sheetData>
    <row r="1" spans="1:4" ht="15.6" x14ac:dyDescent="0.3">
      <c r="A1" s="68" t="s">
        <v>155</v>
      </c>
      <c r="B1" s="69"/>
      <c r="C1" s="1"/>
      <c r="D1" s="1"/>
    </row>
    <row r="2" spans="1:4" ht="33.75" customHeight="1" x14ac:dyDescent="0.35">
      <c r="A2" s="70" t="s">
        <v>142</v>
      </c>
      <c r="B2" s="70"/>
      <c r="C2" s="2"/>
    </row>
    <row r="3" spans="1:4" ht="18" x14ac:dyDescent="0.3">
      <c r="A3" s="4" t="s">
        <v>31</v>
      </c>
      <c r="B3" s="5" t="s">
        <v>32</v>
      </c>
      <c r="C3" s="6"/>
    </row>
    <row r="4" spans="1:4" ht="61.5" customHeight="1" x14ac:dyDescent="0.3">
      <c r="A4" s="71" t="s">
        <v>153</v>
      </c>
      <c r="B4" s="71"/>
      <c r="C4" s="7"/>
    </row>
    <row r="5" spans="1:4" ht="18" x14ac:dyDescent="0.35">
      <c r="A5" s="8" t="s">
        <v>33</v>
      </c>
      <c r="B5" s="9"/>
      <c r="C5" s="2"/>
    </row>
    <row r="6" spans="1:4" ht="29.4" thickBot="1" x14ac:dyDescent="0.4">
      <c r="A6" s="10" t="s">
        <v>34</v>
      </c>
      <c r="B6" s="11" t="s">
        <v>35</v>
      </c>
      <c r="C6" s="12"/>
    </row>
    <row r="7" spans="1:4" ht="43.2" x14ac:dyDescent="0.3">
      <c r="A7" s="10" t="s">
        <v>36</v>
      </c>
      <c r="B7" s="13" t="s">
        <v>37</v>
      </c>
      <c r="C7" s="14"/>
      <c r="D7" s="15"/>
    </row>
    <row r="8" spans="1:4" ht="28.8" x14ac:dyDescent="0.3">
      <c r="A8" s="10" t="s">
        <v>38</v>
      </c>
      <c r="B8" s="16" t="s">
        <v>39</v>
      </c>
      <c r="C8" s="17"/>
    </row>
    <row r="9" spans="1:4" ht="29.4" thickBot="1" x14ac:dyDescent="0.35">
      <c r="A9" s="10" t="s">
        <v>40</v>
      </c>
      <c r="B9" s="18" t="s">
        <v>41</v>
      </c>
      <c r="C9" s="17"/>
    </row>
    <row r="10" spans="1:4" ht="72" x14ac:dyDescent="0.3">
      <c r="A10" s="10" t="s">
        <v>42</v>
      </c>
      <c r="B10" s="19" t="s">
        <v>43</v>
      </c>
      <c r="C10" s="17"/>
    </row>
    <row r="11" spans="1:4" ht="28.8" x14ac:dyDescent="0.3">
      <c r="A11" s="10" t="s">
        <v>44</v>
      </c>
      <c r="B11" s="20" t="s">
        <v>45</v>
      </c>
      <c r="C11" s="17"/>
    </row>
    <row r="12" spans="1:4" ht="43.2" x14ac:dyDescent="0.3">
      <c r="A12" s="10" t="s">
        <v>46</v>
      </c>
      <c r="B12" s="20" t="s">
        <v>47</v>
      </c>
      <c r="C12" s="17"/>
    </row>
    <row r="13" spans="1:4" ht="15.6" x14ac:dyDescent="0.3">
      <c r="A13" s="8" t="s">
        <v>48</v>
      </c>
      <c r="B13" s="14"/>
      <c r="C13" s="14"/>
    </row>
    <row r="14" spans="1:4" ht="28.8" x14ac:dyDescent="0.35">
      <c r="A14" s="21" t="s">
        <v>49</v>
      </c>
      <c r="B14" s="11" t="s">
        <v>50</v>
      </c>
      <c r="C14" s="2"/>
    </row>
    <row r="15" spans="1:4" ht="43.2" x14ac:dyDescent="0.35">
      <c r="A15" s="21" t="s">
        <v>51</v>
      </c>
      <c r="B15" s="11" t="s">
        <v>52</v>
      </c>
      <c r="C15" s="22"/>
      <c r="D15" s="23"/>
    </row>
    <row r="16" spans="1:4" ht="28.8" x14ac:dyDescent="0.35">
      <c r="A16" s="21" t="s">
        <v>53</v>
      </c>
      <c r="B16" s="11" t="s">
        <v>54</v>
      </c>
      <c r="C16" s="2"/>
    </row>
    <row r="17" spans="1:4" ht="57.6" x14ac:dyDescent="0.3">
      <c r="A17" s="21" t="s">
        <v>55</v>
      </c>
      <c r="B17" s="11" t="s">
        <v>56</v>
      </c>
      <c r="C17" s="72"/>
      <c r="D17" s="73"/>
    </row>
    <row r="18" spans="1:4" ht="28.8" x14ac:dyDescent="0.35">
      <c r="A18" s="21" t="s">
        <v>57</v>
      </c>
      <c r="B18" s="24" t="s">
        <v>58</v>
      </c>
      <c r="C18" s="2"/>
    </row>
    <row r="19" spans="1:4" ht="144" x14ac:dyDescent="0.35">
      <c r="A19" s="21" t="s">
        <v>59</v>
      </c>
      <c r="B19" s="25" t="s">
        <v>60</v>
      </c>
      <c r="C19" s="2"/>
    </row>
    <row r="20" spans="1:4" ht="115.2" x14ac:dyDescent="0.35">
      <c r="A20" s="21" t="s">
        <v>61</v>
      </c>
      <c r="B20" s="26" t="s">
        <v>62</v>
      </c>
      <c r="C20" s="2"/>
    </row>
    <row r="21" spans="1:4" ht="28.8" x14ac:dyDescent="0.35">
      <c r="A21" s="21" t="s">
        <v>63</v>
      </c>
      <c r="B21" s="27" t="s">
        <v>64</v>
      </c>
      <c r="C21" s="2"/>
    </row>
    <row r="22" spans="1:4" ht="29.4" x14ac:dyDescent="0.35">
      <c r="A22" s="21" t="s">
        <v>65</v>
      </c>
      <c r="B22" s="20" t="s">
        <v>66</v>
      </c>
      <c r="C22" s="2"/>
    </row>
    <row r="23" spans="1:4" ht="18" x14ac:dyDescent="0.35">
      <c r="A23" s="28" t="s">
        <v>67</v>
      </c>
      <c r="B23" s="27"/>
      <c r="C23" s="2"/>
    </row>
    <row r="24" spans="1:4" ht="18" x14ac:dyDescent="0.35">
      <c r="A24" s="8" t="s">
        <v>68</v>
      </c>
      <c r="B24" s="27"/>
      <c r="C24" s="2"/>
    </row>
    <row r="25" spans="1:4" ht="28.8" x14ac:dyDescent="0.35">
      <c r="A25" s="21" t="s">
        <v>69</v>
      </c>
      <c r="B25" s="27" t="s">
        <v>70</v>
      </c>
      <c r="C25" s="2"/>
    </row>
    <row r="26" spans="1:4" ht="28.8" x14ac:dyDescent="0.35">
      <c r="A26" s="21" t="s">
        <v>71</v>
      </c>
      <c r="B26" s="29" t="s">
        <v>143</v>
      </c>
      <c r="C26" s="2"/>
    </row>
    <row r="27" spans="1:4" ht="43.2" x14ac:dyDescent="0.35">
      <c r="A27" s="21" t="s">
        <v>72</v>
      </c>
      <c r="B27" s="27" t="s">
        <v>73</v>
      </c>
      <c r="C27" s="2"/>
    </row>
    <row r="28" spans="1:4" ht="18" x14ac:dyDescent="0.35">
      <c r="A28" s="8" t="s">
        <v>144</v>
      </c>
      <c r="B28" s="30"/>
      <c r="C28" s="2"/>
    </row>
    <row r="29" spans="1:4" ht="18" x14ac:dyDescent="0.35">
      <c r="A29" s="21" t="s">
        <v>74</v>
      </c>
      <c r="B29" s="11" t="s">
        <v>145</v>
      </c>
      <c r="C29" s="2"/>
    </row>
    <row r="30" spans="1:4" ht="75.599999999999994" customHeight="1" x14ac:dyDescent="0.35">
      <c r="A30" s="21" t="s">
        <v>75</v>
      </c>
      <c r="B30" s="11" t="s">
        <v>157</v>
      </c>
      <c r="C30" s="2"/>
    </row>
    <row r="31" spans="1:4" ht="28.8" x14ac:dyDescent="0.35">
      <c r="B31" s="27" t="s">
        <v>76</v>
      </c>
      <c r="C31" s="2"/>
    </row>
    <row r="32" spans="1:4" ht="18" x14ac:dyDescent="0.35">
      <c r="A32" s="28" t="s">
        <v>77</v>
      </c>
      <c r="B32" s="27"/>
      <c r="C32" s="2"/>
    </row>
    <row r="33" spans="1:3" ht="18" x14ac:dyDescent="0.35">
      <c r="A33" s="8" t="s">
        <v>78</v>
      </c>
      <c r="B33" s="30"/>
      <c r="C33" s="2"/>
    </row>
    <row r="34" spans="1:3" ht="57.6" x14ac:dyDescent="0.35">
      <c r="A34" s="31" t="s">
        <v>79</v>
      </c>
      <c r="B34" s="32" t="s">
        <v>80</v>
      </c>
      <c r="C34" s="12"/>
    </row>
    <row r="35" spans="1:3" ht="18" x14ac:dyDescent="0.35">
      <c r="A35" s="31" t="s">
        <v>81</v>
      </c>
      <c r="B35" s="26" t="s">
        <v>82</v>
      </c>
      <c r="C35" s="12"/>
    </row>
    <row r="36" spans="1:3" ht="28.8" x14ac:dyDescent="0.35">
      <c r="A36" s="31" t="s">
        <v>83</v>
      </c>
      <c r="B36" s="26" t="s">
        <v>84</v>
      </c>
      <c r="C36" s="2"/>
    </row>
    <row r="37" spans="1:3" ht="28.8" x14ac:dyDescent="0.35">
      <c r="A37" s="31" t="s">
        <v>85</v>
      </c>
      <c r="B37" s="33" t="s">
        <v>86</v>
      </c>
      <c r="C37" s="2"/>
    </row>
    <row r="38" spans="1:3" ht="43.2" x14ac:dyDescent="0.35">
      <c r="A38" s="31" t="s">
        <v>87</v>
      </c>
      <c r="B38" s="26" t="s">
        <v>88</v>
      </c>
      <c r="C38" s="2"/>
    </row>
    <row r="39" spans="1:3" ht="111.75" customHeight="1" x14ac:dyDescent="0.35">
      <c r="A39" s="31"/>
      <c r="B39" s="34"/>
      <c r="C39" s="2"/>
    </row>
    <row r="40" spans="1:3" ht="43.2" x14ac:dyDescent="0.35">
      <c r="A40" s="31" t="s">
        <v>89</v>
      </c>
      <c r="B40" s="26" t="s">
        <v>90</v>
      </c>
      <c r="C40" s="2"/>
    </row>
    <row r="41" spans="1:3" ht="18" x14ac:dyDescent="0.35">
      <c r="A41" s="31" t="s">
        <v>91</v>
      </c>
      <c r="B41" s="26" t="s">
        <v>92</v>
      </c>
      <c r="C41" s="2"/>
    </row>
    <row r="42" spans="1:3" ht="28.8" x14ac:dyDescent="0.35">
      <c r="A42" s="31" t="s">
        <v>93</v>
      </c>
      <c r="B42" s="26" t="s">
        <v>94</v>
      </c>
      <c r="C42" s="2"/>
    </row>
    <row r="43" spans="1:3" ht="28.8" x14ac:dyDescent="0.35">
      <c r="A43" s="31" t="s">
        <v>95</v>
      </c>
      <c r="B43" s="26" t="s">
        <v>96</v>
      </c>
      <c r="C43" s="2"/>
    </row>
    <row r="44" spans="1:3" ht="18" x14ac:dyDescent="0.35">
      <c r="A44" s="31" t="s">
        <v>97</v>
      </c>
      <c r="B44" s="26" t="s">
        <v>98</v>
      </c>
      <c r="C44" s="2"/>
    </row>
    <row r="45" spans="1:3" ht="18" x14ac:dyDescent="0.35">
      <c r="A45" s="8" t="s">
        <v>99</v>
      </c>
      <c r="B45" s="8"/>
      <c r="C45" s="2"/>
    </row>
    <row r="46" spans="1:3" ht="57.6" x14ac:dyDescent="0.35">
      <c r="A46" s="35" t="s">
        <v>100</v>
      </c>
      <c r="B46" s="32" t="s">
        <v>80</v>
      </c>
      <c r="C46" s="12"/>
    </row>
    <row r="47" spans="1:3" ht="18" x14ac:dyDescent="0.35">
      <c r="A47" s="35" t="s">
        <v>101</v>
      </c>
      <c r="B47" s="26" t="s">
        <v>82</v>
      </c>
      <c r="C47" s="12"/>
    </row>
    <row r="48" spans="1:3" ht="18" x14ac:dyDescent="0.35">
      <c r="A48" s="35" t="s">
        <v>102</v>
      </c>
      <c r="B48" s="36" t="s">
        <v>103</v>
      </c>
      <c r="C48" s="2"/>
    </row>
    <row r="49" spans="1:3" ht="28.8" x14ac:dyDescent="0.35">
      <c r="A49" s="35" t="s">
        <v>104</v>
      </c>
      <c r="B49" s="33" t="s">
        <v>86</v>
      </c>
      <c r="C49" s="2"/>
    </row>
    <row r="50" spans="1:3" ht="43.2" x14ac:dyDescent="0.35">
      <c r="A50" s="35" t="s">
        <v>105</v>
      </c>
      <c r="B50" s="36" t="s">
        <v>106</v>
      </c>
      <c r="C50" s="2"/>
    </row>
    <row r="51" spans="1:3" ht="192.75" customHeight="1" x14ac:dyDescent="0.35">
      <c r="A51" s="37"/>
      <c r="B51" s="38"/>
      <c r="C51" s="2"/>
    </row>
    <row r="52" spans="1:3" ht="43.2" x14ac:dyDescent="0.35">
      <c r="A52" s="35" t="s">
        <v>107</v>
      </c>
      <c r="B52" s="26" t="s">
        <v>108</v>
      </c>
      <c r="C52" s="2"/>
    </row>
    <row r="53" spans="1:3" ht="28.8" x14ac:dyDescent="0.35">
      <c r="A53" s="35" t="s">
        <v>109</v>
      </c>
      <c r="B53" s="33" t="s">
        <v>110</v>
      </c>
      <c r="C53" s="2"/>
    </row>
    <row r="54" spans="1:3" ht="28.8" x14ac:dyDescent="0.35">
      <c r="A54" s="35" t="s">
        <v>111</v>
      </c>
      <c r="B54" s="33" t="s">
        <v>112</v>
      </c>
      <c r="C54" s="2"/>
    </row>
    <row r="55" spans="1:3" ht="113.25" customHeight="1" x14ac:dyDescent="0.35">
      <c r="A55" s="35"/>
      <c r="B55" s="39"/>
      <c r="C55" s="2"/>
    </row>
    <row r="56" spans="1:3" ht="28.8" x14ac:dyDescent="0.35">
      <c r="A56" s="35" t="s">
        <v>113</v>
      </c>
      <c r="B56" s="33" t="s">
        <v>114</v>
      </c>
      <c r="C56" s="2"/>
    </row>
    <row r="57" spans="1:3" ht="18" x14ac:dyDescent="0.35">
      <c r="A57" s="40" t="s">
        <v>115</v>
      </c>
      <c r="B57" s="33"/>
      <c r="C57" s="2"/>
    </row>
    <row r="58" spans="1:3" ht="29.4" x14ac:dyDescent="0.35">
      <c r="A58" s="41" t="s">
        <v>116</v>
      </c>
      <c r="B58" s="20" t="s">
        <v>117</v>
      </c>
      <c r="C58" s="2"/>
    </row>
    <row r="59" spans="1:3" ht="28.8" x14ac:dyDescent="0.35">
      <c r="A59" s="41" t="s">
        <v>118</v>
      </c>
      <c r="B59" s="26" t="s">
        <v>119</v>
      </c>
      <c r="C59" s="2"/>
    </row>
    <row r="60" spans="1:3" ht="18" x14ac:dyDescent="0.35">
      <c r="A60" s="41" t="s">
        <v>120</v>
      </c>
      <c r="B60" s="20" t="s">
        <v>121</v>
      </c>
      <c r="C60" s="2"/>
    </row>
    <row r="61" spans="1:3" ht="58.2" x14ac:dyDescent="0.35">
      <c r="A61" s="41" t="s">
        <v>122</v>
      </c>
      <c r="B61" s="20" t="s">
        <v>123</v>
      </c>
      <c r="C61" s="2"/>
    </row>
    <row r="62" spans="1:3" ht="29.4" x14ac:dyDescent="0.35">
      <c r="A62" s="41" t="s">
        <v>124</v>
      </c>
      <c r="B62" s="20" t="s">
        <v>125</v>
      </c>
      <c r="C62" s="2"/>
    </row>
    <row r="63" spans="1:3" ht="18" x14ac:dyDescent="0.35">
      <c r="A63" s="8" t="s">
        <v>126</v>
      </c>
      <c r="B63" s="8"/>
      <c r="C63" s="2"/>
    </row>
    <row r="64" spans="1:3" ht="87" x14ac:dyDescent="0.35">
      <c r="A64" s="41" t="s">
        <v>127</v>
      </c>
      <c r="B64" s="42" t="s">
        <v>128</v>
      </c>
      <c r="C64" s="2"/>
    </row>
    <row r="65" spans="1:3" ht="43.8" x14ac:dyDescent="0.35">
      <c r="A65" s="41" t="s">
        <v>129</v>
      </c>
      <c r="B65" s="20" t="s">
        <v>130</v>
      </c>
      <c r="C65" s="2"/>
    </row>
    <row r="66" spans="1:3" ht="18" x14ac:dyDescent="0.35">
      <c r="A66" s="43"/>
      <c r="B66" s="44" t="s">
        <v>131</v>
      </c>
      <c r="C66" s="2"/>
    </row>
    <row r="67" spans="1:3" ht="18" x14ac:dyDescent="0.35">
      <c r="A67" s="45"/>
      <c r="B67" s="20" t="s">
        <v>132</v>
      </c>
      <c r="C67" s="2"/>
    </row>
    <row r="68" spans="1:3" ht="18" x14ac:dyDescent="0.35">
      <c r="A68" s="45"/>
      <c r="B68" s="46" t="s">
        <v>133</v>
      </c>
      <c r="C68" s="2"/>
    </row>
    <row r="69" spans="1:3" ht="18" x14ac:dyDescent="0.35">
      <c r="A69" s="47"/>
      <c r="B69" s="46" t="s">
        <v>134</v>
      </c>
      <c r="C69" s="2"/>
    </row>
    <row r="70" spans="1:3" ht="29.4" x14ac:dyDescent="0.35">
      <c r="A70" s="43"/>
      <c r="B70" s="46" t="s">
        <v>135</v>
      </c>
      <c r="C70" s="2"/>
    </row>
    <row r="71" spans="1:3" ht="28.8" x14ac:dyDescent="0.35">
      <c r="A71" s="43"/>
      <c r="B71" s="26" t="s">
        <v>136</v>
      </c>
      <c r="C71" s="2"/>
    </row>
    <row r="72" spans="1:3" ht="29.4" x14ac:dyDescent="0.35">
      <c r="A72" s="41" t="s">
        <v>137</v>
      </c>
      <c r="B72" s="48" t="s">
        <v>138</v>
      </c>
      <c r="C72" s="2"/>
    </row>
    <row r="73" spans="1:3" ht="29.4" x14ac:dyDescent="0.35">
      <c r="A73" s="41" t="s">
        <v>139</v>
      </c>
      <c r="B73" s="20" t="s">
        <v>140</v>
      </c>
      <c r="C73" s="2"/>
    </row>
    <row r="74" spans="1:3" ht="43.8" x14ac:dyDescent="0.35">
      <c r="A74" s="43"/>
      <c r="B74" s="49" t="s">
        <v>141</v>
      </c>
      <c r="C74" s="2"/>
    </row>
  </sheetData>
  <sheetProtection password="CF7E" sheet="1" objects="1" scenarios="1"/>
  <mergeCells count="4">
    <mergeCell ref="A1:B1"/>
    <mergeCell ref="A2:B2"/>
    <mergeCell ref="A4:B4"/>
    <mergeCell ref="C17:D17"/>
  </mergeCells>
  <conditionalFormatting sqref="C17:D17">
    <cfRule type="expression" dxfId="11" priority="1" stopIfTrue="1">
      <formula>ISBLANK(C17)</formula>
    </cfRule>
  </conditionalFormatting>
  <dataValidations count="1">
    <dataValidation type="list" allowBlank="1" showInputMessage="1" showErrorMessage="1" sqref="C17:D17 C65546:D65546 C131082:D131082 C196618:D196618 C262154:D262154 C327690:D327690 C393226:D393226 C458762:D458762 C524298:D524298 C589834:D589834 C655370:D655370 C720906:D720906 C786442:D786442 C851978:D851978 C917514:D917514 C983050:D983050">
      <formula1>$F$15:$F$17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opLeftCell="B1" workbookViewId="0">
      <selection activeCell="D3" sqref="D3:G3"/>
    </sheetView>
  </sheetViews>
  <sheetFormatPr defaultColWidth="8.77734375" defaultRowHeight="14.4" x14ac:dyDescent="0.3"/>
  <cols>
    <col min="1" max="1" width="5.44140625" style="55" hidden="1" customWidth="1"/>
    <col min="2" max="2" width="4.21875" style="55" customWidth="1"/>
    <col min="3" max="3" width="88.21875" style="55" customWidth="1"/>
    <col min="4" max="7" width="8.77734375" style="55" customWidth="1"/>
    <col min="8" max="8" width="27.6640625" style="55" customWidth="1"/>
    <col min="9" max="16384" width="8.77734375" style="55"/>
  </cols>
  <sheetData>
    <row r="1" spans="1:8" ht="15.6" x14ac:dyDescent="0.3">
      <c r="A1" s="55">
        <f>PRODUCT(A3:A35)</f>
        <v>0</v>
      </c>
      <c r="C1" s="74" t="s">
        <v>154</v>
      </c>
      <c r="D1" s="74"/>
      <c r="E1" s="74"/>
      <c r="F1" s="74"/>
      <c r="G1" s="74"/>
    </row>
    <row r="2" spans="1:8" ht="15.6" x14ac:dyDescent="0.3">
      <c r="C2" s="78" t="str">
        <f>IF(A1=1,"Если вся информация внесена, перейдите на лист otchet","Продолжите заполнение листа")</f>
        <v>Продолжите заполнение листа</v>
      </c>
      <c r="D2" s="78"/>
      <c r="E2" s="78"/>
      <c r="F2" s="78"/>
      <c r="G2" s="78"/>
    </row>
    <row r="3" spans="1:8" ht="23.55" customHeight="1" x14ac:dyDescent="0.3">
      <c r="A3" s="55">
        <f>IF(AND((LEN(D3)=9),OR(MID(D3,1,3)="sch",MID(D3,1,3)="spo",MID(D3,1,3)="ksh",MID(D3,1,3)="khs"),MID(D3,6,4)&lt;&gt;"0000"),1,0)</f>
        <v>0</v>
      </c>
      <c r="B3" s="56">
        <v>1</v>
      </c>
      <c r="C3" s="57" t="s">
        <v>25</v>
      </c>
      <c r="D3" s="75" t="s">
        <v>29</v>
      </c>
      <c r="E3" s="75"/>
      <c r="F3" s="75"/>
      <c r="G3" s="75"/>
      <c r="H3" s="58" t="str">
        <f>IF(A3=0,"Введите корректный логин","")</f>
        <v>Введите корректный логин</v>
      </c>
    </row>
    <row r="4" spans="1:8" ht="15.6" x14ac:dyDescent="0.3">
      <c r="A4" s="55">
        <f>IF(LEN(D4)&gt;0,1,0)</f>
        <v>0</v>
      </c>
      <c r="B4" s="56">
        <v>2</v>
      </c>
      <c r="C4" s="57" t="s">
        <v>0</v>
      </c>
      <c r="D4" s="75"/>
      <c r="E4" s="75"/>
      <c r="F4" s="75"/>
      <c r="G4" s="75"/>
    </row>
    <row r="5" spans="1:8" ht="15.6" x14ac:dyDescent="0.3">
      <c r="B5" s="81">
        <v>3</v>
      </c>
      <c r="C5" s="79" t="s">
        <v>152</v>
      </c>
      <c r="D5" s="59" t="s">
        <v>146</v>
      </c>
      <c r="E5" s="59" t="s">
        <v>147</v>
      </c>
      <c r="F5" s="83" t="s">
        <v>148</v>
      </c>
      <c r="G5" s="83"/>
    </row>
    <row r="6" spans="1:8" ht="15.6" x14ac:dyDescent="0.3">
      <c r="A6" s="55">
        <f>IF(AND(LEN(D6)&gt;0,LEN(E6)&gt;0,LEN(F6)&gt;0),1,0)</f>
        <v>0</v>
      </c>
      <c r="B6" s="82"/>
      <c r="C6" s="80"/>
      <c r="D6" s="54"/>
      <c r="E6" s="54"/>
      <c r="F6" s="84">
        <v>2021</v>
      </c>
      <c r="G6" s="85"/>
    </row>
    <row r="7" spans="1:8" ht="15.6" x14ac:dyDescent="0.3">
      <c r="A7" s="55">
        <f t="shared" ref="A7:A35" si="0">IF(LEN(D7)&gt;0,1,0)</f>
        <v>0</v>
      </c>
      <c r="B7" s="56">
        <v>4</v>
      </c>
      <c r="C7" s="57" t="s">
        <v>1</v>
      </c>
      <c r="D7" s="75"/>
      <c r="E7" s="75"/>
      <c r="F7" s="75"/>
      <c r="G7" s="75"/>
    </row>
    <row r="8" spans="1:8" ht="15.6" x14ac:dyDescent="0.3">
      <c r="A8" s="55">
        <f t="shared" si="0"/>
        <v>0</v>
      </c>
      <c r="B8" s="56">
        <v>5</v>
      </c>
      <c r="C8" s="57" t="s">
        <v>151</v>
      </c>
      <c r="D8" s="91"/>
      <c r="E8" s="92"/>
      <c r="F8" s="92"/>
      <c r="G8" s="93"/>
    </row>
    <row r="9" spans="1:8" ht="15.6" x14ac:dyDescent="0.3">
      <c r="C9" s="60" t="s">
        <v>2</v>
      </c>
      <c r="D9" s="76" t="s">
        <v>27</v>
      </c>
      <c r="E9" s="76"/>
      <c r="F9" s="76"/>
      <c r="G9" s="76"/>
    </row>
    <row r="10" spans="1:8" ht="15.6" x14ac:dyDescent="0.3">
      <c r="A10" s="61">
        <f t="shared" si="0"/>
        <v>0</v>
      </c>
      <c r="B10" s="56">
        <v>6</v>
      </c>
      <c r="C10" s="67" t="s">
        <v>158</v>
      </c>
      <c r="D10" s="75"/>
      <c r="E10" s="75"/>
      <c r="F10" s="75"/>
      <c r="G10" s="75"/>
    </row>
    <row r="11" spans="1:8" ht="15.6" x14ac:dyDescent="0.3">
      <c r="A11" s="61">
        <f t="shared" si="0"/>
        <v>0</v>
      </c>
      <c r="B11" s="56">
        <v>7</v>
      </c>
      <c r="C11" s="57" t="s">
        <v>3</v>
      </c>
      <c r="D11" s="75"/>
      <c r="E11" s="75"/>
      <c r="F11" s="75"/>
      <c r="G11" s="75"/>
    </row>
    <row r="12" spans="1:8" ht="15.6" x14ac:dyDescent="0.3">
      <c r="A12" s="61">
        <f t="shared" si="0"/>
        <v>0</v>
      </c>
      <c r="B12" s="56">
        <v>8</v>
      </c>
      <c r="C12" s="57" t="s">
        <v>4</v>
      </c>
      <c r="D12" s="75"/>
      <c r="E12" s="75"/>
      <c r="F12" s="75"/>
      <c r="G12" s="75"/>
    </row>
    <row r="13" spans="1:8" ht="15.6" x14ac:dyDescent="0.3">
      <c r="A13" s="61">
        <f t="shared" si="0"/>
        <v>0</v>
      </c>
      <c r="B13" s="56">
        <v>9</v>
      </c>
      <c r="C13" s="57" t="s">
        <v>5</v>
      </c>
      <c r="D13" s="75"/>
      <c r="E13" s="75"/>
      <c r="F13" s="75"/>
      <c r="G13" s="75"/>
    </row>
    <row r="14" spans="1:8" ht="15.6" x14ac:dyDescent="0.3">
      <c r="A14" s="61">
        <f t="shared" si="0"/>
        <v>0</v>
      </c>
      <c r="B14" s="56">
        <v>10</v>
      </c>
      <c r="C14" s="57" t="s">
        <v>6</v>
      </c>
      <c r="D14" s="75"/>
      <c r="E14" s="75"/>
      <c r="F14" s="75"/>
      <c r="G14" s="75"/>
    </row>
    <row r="15" spans="1:8" ht="15.6" x14ac:dyDescent="0.3">
      <c r="A15" s="61">
        <f t="shared" si="0"/>
        <v>0</v>
      </c>
      <c r="B15" s="56">
        <v>11</v>
      </c>
      <c r="C15" s="57" t="s">
        <v>7</v>
      </c>
      <c r="D15" s="75"/>
      <c r="E15" s="75"/>
      <c r="F15" s="75"/>
      <c r="G15" s="75"/>
    </row>
    <row r="16" spans="1:8" ht="15.6" x14ac:dyDescent="0.3">
      <c r="A16" s="61">
        <f t="shared" si="0"/>
        <v>0</v>
      </c>
      <c r="B16" s="56">
        <v>12</v>
      </c>
      <c r="C16" s="57" t="s">
        <v>8</v>
      </c>
      <c r="D16" s="75"/>
      <c r="E16" s="75"/>
      <c r="F16" s="75"/>
      <c r="G16" s="75"/>
    </row>
    <row r="17" spans="1:7" ht="15.6" x14ac:dyDescent="0.3">
      <c r="A17" s="61">
        <f t="shared" si="0"/>
        <v>0</v>
      </c>
      <c r="B17" s="62">
        <v>13</v>
      </c>
      <c r="C17" s="57" t="s">
        <v>9</v>
      </c>
      <c r="D17" s="75"/>
      <c r="E17" s="75"/>
      <c r="F17" s="75"/>
      <c r="G17" s="75"/>
    </row>
    <row r="18" spans="1:7" ht="15.6" x14ac:dyDescent="0.3">
      <c r="C18" s="60" t="s">
        <v>2</v>
      </c>
      <c r="D18" s="76" t="s">
        <v>28</v>
      </c>
      <c r="E18" s="76"/>
      <c r="F18" s="76"/>
      <c r="G18" s="76"/>
    </row>
    <row r="19" spans="1:7" ht="15.6" x14ac:dyDescent="0.3">
      <c r="A19" s="61">
        <f>IF(LEN(D19)&gt;0,1,0)</f>
        <v>0</v>
      </c>
      <c r="B19" s="56">
        <v>14</v>
      </c>
      <c r="C19" s="57" t="s">
        <v>10</v>
      </c>
      <c r="D19" s="75"/>
      <c r="E19" s="75"/>
      <c r="F19" s="75"/>
      <c r="G19" s="75"/>
    </row>
    <row r="20" spans="1:7" ht="15.6" x14ac:dyDescent="0.3">
      <c r="A20" s="61">
        <f t="shared" si="0"/>
        <v>0</v>
      </c>
      <c r="B20" s="56">
        <v>15</v>
      </c>
      <c r="C20" s="57" t="s">
        <v>11</v>
      </c>
      <c r="D20" s="75"/>
      <c r="E20" s="75"/>
      <c r="F20" s="75"/>
      <c r="G20" s="75"/>
    </row>
    <row r="21" spans="1:7" ht="33.6" customHeight="1" x14ac:dyDescent="0.3">
      <c r="A21" s="61">
        <f t="shared" si="0"/>
        <v>0</v>
      </c>
      <c r="B21" s="56">
        <v>16</v>
      </c>
      <c r="C21" s="57" t="s">
        <v>12</v>
      </c>
      <c r="D21" s="75"/>
      <c r="E21" s="75"/>
      <c r="F21" s="75"/>
      <c r="G21" s="75"/>
    </row>
    <row r="22" spans="1:7" ht="24.45" customHeight="1" x14ac:dyDescent="0.3">
      <c r="A22" s="61">
        <f t="shared" si="0"/>
        <v>0</v>
      </c>
      <c r="B22" s="63">
        <v>17</v>
      </c>
      <c r="C22" s="57" t="s">
        <v>13</v>
      </c>
      <c r="D22" s="75"/>
      <c r="E22" s="75"/>
      <c r="F22" s="75"/>
      <c r="G22" s="75"/>
    </row>
    <row r="24" spans="1:7" ht="15.6" x14ac:dyDescent="0.3">
      <c r="C24" s="88" t="s">
        <v>156</v>
      </c>
      <c r="D24" s="76" t="s">
        <v>14</v>
      </c>
      <c r="E24" s="76"/>
      <c r="F24" s="76"/>
      <c r="G24" s="76"/>
    </row>
    <row r="25" spans="1:7" ht="15.6" x14ac:dyDescent="0.3">
      <c r="C25" s="89"/>
      <c r="D25" s="86" t="s">
        <v>15</v>
      </c>
      <c r="E25" s="87"/>
      <c r="F25" s="86" t="s">
        <v>16</v>
      </c>
      <c r="G25" s="87"/>
    </row>
    <row r="26" spans="1:7" ht="15.6" x14ac:dyDescent="0.3">
      <c r="C26" s="90"/>
      <c r="D26" s="64" t="s">
        <v>149</v>
      </c>
      <c r="E26" s="64" t="s">
        <v>150</v>
      </c>
      <c r="F26" s="64" t="s">
        <v>149</v>
      </c>
      <c r="G26" s="64" t="s">
        <v>150</v>
      </c>
    </row>
    <row r="27" spans="1:7" ht="31.2" x14ac:dyDescent="0.3">
      <c r="A27" s="65">
        <f>IF(AND(LEN(D27)&gt;0,LEN(G27)&gt;0,LEN(E27)&gt;0,LEN(F27)&gt;0),1,0)</f>
        <v>0</v>
      </c>
      <c r="B27" s="56">
        <v>18</v>
      </c>
      <c r="C27" s="57" t="s">
        <v>17</v>
      </c>
      <c r="D27" s="52"/>
      <c r="E27" s="52"/>
      <c r="F27" s="52"/>
      <c r="G27" s="52"/>
    </row>
    <row r="28" spans="1:7" ht="27.75" customHeight="1" x14ac:dyDescent="0.3">
      <c r="A28" s="65">
        <f t="shared" ref="A28:A31" si="1">IF(AND(LEN(D28)&gt;0,LEN(G28)&gt;0,LEN(E28)&gt;0,LEN(F28)&gt;0),1,0)</f>
        <v>0</v>
      </c>
      <c r="B28" s="56">
        <v>19</v>
      </c>
      <c r="C28" s="57" t="s">
        <v>18</v>
      </c>
      <c r="D28" s="52"/>
      <c r="E28" s="52"/>
      <c r="F28" s="52"/>
      <c r="G28" s="52"/>
    </row>
    <row r="29" spans="1:7" ht="27.75" customHeight="1" x14ac:dyDescent="0.3">
      <c r="A29" s="65">
        <f t="shared" si="1"/>
        <v>0</v>
      </c>
      <c r="B29" s="56">
        <v>20</v>
      </c>
      <c r="C29" s="57" t="s">
        <v>19</v>
      </c>
      <c r="D29" s="52"/>
      <c r="E29" s="52"/>
      <c r="F29" s="52"/>
      <c r="G29" s="52"/>
    </row>
    <row r="30" spans="1:7" ht="27.75" customHeight="1" x14ac:dyDescent="0.3">
      <c r="A30" s="65">
        <f t="shared" si="1"/>
        <v>0</v>
      </c>
      <c r="B30" s="56">
        <v>21</v>
      </c>
      <c r="C30" s="57" t="s">
        <v>20</v>
      </c>
      <c r="D30" s="52"/>
      <c r="E30" s="52"/>
      <c r="F30" s="52"/>
      <c r="G30" s="52"/>
    </row>
    <row r="31" spans="1:7" ht="27.75" customHeight="1" x14ac:dyDescent="0.3">
      <c r="A31" s="65">
        <f t="shared" si="1"/>
        <v>0</v>
      </c>
      <c r="B31" s="63">
        <v>22</v>
      </c>
      <c r="C31" s="57" t="s">
        <v>21</v>
      </c>
      <c r="D31" s="52"/>
      <c r="E31" s="52"/>
      <c r="F31" s="52"/>
      <c r="G31" s="52"/>
    </row>
    <row r="32" spans="1:7" ht="48.75" customHeight="1" x14ac:dyDescent="0.3">
      <c r="B32" s="56">
        <v>23</v>
      </c>
      <c r="C32" s="57" t="s">
        <v>22</v>
      </c>
      <c r="D32" s="77"/>
      <c r="E32" s="77"/>
      <c r="F32" s="77"/>
      <c r="G32" s="77"/>
    </row>
    <row r="33" spans="1:7" ht="30" customHeight="1" x14ac:dyDescent="0.3">
      <c r="A33" s="55">
        <f t="shared" si="0"/>
        <v>0</v>
      </c>
      <c r="B33" s="56">
        <v>24</v>
      </c>
      <c r="C33" s="66" t="s">
        <v>26</v>
      </c>
      <c r="D33" s="77"/>
      <c r="E33" s="77"/>
      <c r="F33" s="77"/>
      <c r="G33" s="77"/>
    </row>
    <row r="34" spans="1:7" ht="30" customHeight="1" x14ac:dyDescent="0.3">
      <c r="A34" s="55">
        <f t="shared" si="0"/>
        <v>0</v>
      </c>
      <c r="B34" s="56">
        <v>25</v>
      </c>
      <c r="C34" s="66" t="s">
        <v>23</v>
      </c>
      <c r="D34" s="77"/>
      <c r="E34" s="77"/>
      <c r="F34" s="77"/>
      <c r="G34" s="77"/>
    </row>
    <row r="35" spans="1:7" ht="30" customHeight="1" x14ac:dyDescent="0.3">
      <c r="A35" s="55">
        <f t="shared" si="0"/>
        <v>0</v>
      </c>
      <c r="B35" s="63">
        <v>26</v>
      </c>
      <c r="C35" s="66" t="s">
        <v>24</v>
      </c>
      <c r="D35" s="77"/>
      <c r="E35" s="77"/>
      <c r="F35" s="77"/>
      <c r="G35" s="77"/>
    </row>
  </sheetData>
  <sheetProtection password="CF7E" sheet="1" objects="1" scenarios="1"/>
  <mergeCells count="32">
    <mergeCell ref="B5:B6"/>
    <mergeCell ref="F5:G5"/>
    <mergeCell ref="F6:G6"/>
    <mergeCell ref="D25:E25"/>
    <mergeCell ref="F25:G25"/>
    <mergeCell ref="C24:C26"/>
    <mergeCell ref="D8:G8"/>
    <mergeCell ref="D32:G32"/>
    <mergeCell ref="D33:G33"/>
    <mergeCell ref="D34:G34"/>
    <mergeCell ref="D35:G35"/>
    <mergeCell ref="C2:G2"/>
    <mergeCell ref="D21:G21"/>
    <mergeCell ref="D22:G22"/>
    <mergeCell ref="D24:G24"/>
    <mergeCell ref="D10:G10"/>
    <mergeCell ref="C5:C6"/>
    <mergeCell ref="C1:G1"/>
    <mergeCell ref="D17:G17"/>
    <mergeCell ref="D18:G18"/>
    <mergeCell ref="D19:G19"/>
    <mergeCell ref="D20:G20"/>
    <mergeCell ref="D11:G11"/>
    <mergeCell ref="D12:G12"/>
    <mergeCell ref="D13:G13"/>
    <mergeCell ref="D14:G14"/>
    <mergeCell ref="D15:G15"/>
    <mergeCell ref="D16:G16"/>
    <mergeCell ref="D3:G3"/>
    <mergeCell ref="D4:G4"/>
    <mergeCell ref="D7:G7"/>
    <mergeCell ref="D9:G9"/>
  </mergeCells>
  <conditionalFormatting sqref="D10:F17">
    <cfRule type="expression" dxfId="10" priority="10">
      <formula>LEN(D10)=0</formula>
    </cfRule>
  </conditionalFormatting>
  <conditionalFormatting sqref="D19:F22">
    <cfRule type="expression" dxfId="9" priority="9">
      <formula>LEN(D19)=0</formula>
    </cfRule>
  </conditionalFormatting>
  <conditionalFormatting sqref="D3">
    <cfRule type="expression" dxfId="8" priority="8">
      <formula>$A3=0</formula>
    </cfRule>
  </conditionalFormatting>
  <conditionalFormatting sqref="D27:G31">
    <cfRule type="expression" dxfId="7" priority="7">
      <formula>LEN(D27)=0</formula>
    </cfRule>
  </conditionalFormatting>
  <conditionalFormatting sqref="D33:G35">
    <cfRule type="expression" dxfId="6" priority="6">
      <formula>LEN(D33)=0</formula>
    </cfRule>
  </conditionalFormatting>
  <conditionalFormatting sqref="D32:G32">
    <cfRule type="expression" dxfId="5" priority="5">
      <formula>LEN(D32)=0</formula>
    </cfRule>
  </conditionalFormatting>
  <conditionalFormatting sqref="C2:G2">
    <cfRule type="expression" dxfId="4" priority="4">
      <formula>$A$1=1</formula>
    </cfRule>
  </conditionalFormatting>
  <conditionalFormatting sqref="D6:G6">
    <cfRule type="expression" dxfId="3" priority="3">
      <formula>LEN(D6)=0</formula>
    </cfRule>
  </conditionalFormatting>
  <conditionalFormatting sqref="D4:G4">
    <cfRule type="expression" dxfId="2" priority="2">
      <formula>LEN(D4)=0</formula>
    </cfRule>
  </conditionalFormatting>
  <conditionalFormatting sqref="D7:G8">
    <cfRule type="expression" dxfId="1" priority="1">
      <formula>LEN(D7)=0</formula>
    </cfRule>
  </conditionalFormatting>
  <dataValidations count="10">
    <dataValidation type="list" allowBlank="1" showInputMessage="1" showErrorMessage="1" sqref="D10:F17">
      <formula1>"да,нет"</formula1>
    </dataValidation>
    <dataValidation type="whole" allowBlank="1" showInputMessage="1" showErrorMessage="1" sqref="D19:G22">
      <formula1>0</formula1>
      <formula2>100</formula2>
    </dataValidation>
    <dataValidation type="whole" allowBlank="1" showInputMessage="1" showErrorMessage="1" sqref="E27:E31 G27:G31">
      <formula1>0</formula1>
      <formula2>59</formula2>
    </dataValidation>
    <dataValidation type="whole" allowBlank="1" showInputMessage="1" showErrorMessage="1" sqref="E6">
      <formula1>10</formula1>
      <formula2>11</formula2>
    </dataValidation>
    <dataValidation type="whole" operator="equal" allowBlank="1" showInputMessage="1" showErrorMessage="1" sqref="F6:G6">
      <formula1>2021</formula1>
    </dataValidation>
    <dataValidation type="whole" allowBlank="1" showInputMessage="1" showErrorMessage="1" sqref="D6">
      <formula1>1</formula1>
      <formula2>31</formula2>
    </dataValidation>
    <dataValidation type="whole" allowBlank="1" showInputMessage="1" showErrorMessage="1" sqref="D27">
      <formula1>0</formula1>
      <formula2>23</formula2>
    </dataValidation>
    <dataValidation type="whole" allowBlank="1" showInputMessage="1" showErrorMessage="1" sqref="F27:F31">
      <formula1>D27</formula1>
      <formula2>23</formula2>
    </dataValidation>
    <dataValidation type="whole" allowBlank="1" showInputMessage="1" showErrorMessage="1" sqref="D28:D31">
      <formula1>F27</formula1>
      <formula2>23</formula2>
    </dataValidation>
    <dataValidation type="list" allowBlank="1" showInputMessage="1" showErrorMessage="1" sqref="D8:G8">
      <formula1>"федеральный,региональный"</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6"/>
  <sheetViews>
    <sheetView topLeftCell="B1" workbookViewId="0">
      <selection activeCell="N11" sqref="N11"/>
    </sheetView>
  </sheetViews>
  <sheetFormatPr defaultColWidth="9.21875" defaultRowHeight="14.4" x14ac:dyDescent="0.3"/>
  <cols>
    <col min="1" max="1" width="9.77734375" style="50" hidden="1" customWidth="1"/>
    <col min="2" max="2" width="9.77734375" style="50" bestFit="1" customWidth="1"/>
    <col min="3" max="16384" width="9.21875" style="50"/>
  </cols>
  <sheetData>
    <row r="1" spans="1:255" x14ac:dyDescent="0.3">
      <c r="A1" s="50" t="str">
        <f>IF('Протокол наблюдателя'!A1=1,"protnabl05102021reg","000000")</f>
        <v>000000</v>
      </c>
      <c r="B1" s="50" t="str">
        <f>LOWER('Протокол наблюдателя'!D3)</f>
        <v>sch000000</v>
      </c>
      <c r="C1" s="50">
        <f>'Протокол наблюдателя'!D4</f>
        <v>0</v>
      </c>
      <c r="D1" s="50">
        <f>'Протокол наблюдателя'!D6</f>
        <v>0</v>
      </c>
      <c r="E1" s="50">
        <f>'Протокол наблюдателя'!E6</f>
        <v>0</v>
      </c>
      <c r="F1" s="50">
        <f>'Протокол наблюдателя'!F6</f>
        <v>2021</v>
      </c>
      <c r="G1" s="50">
        <f>'Протокол наблюдателя'!D7</f>
        <v>0</v>
      </c>
      <c r="H1" s="50">
        <f>'Протокол наблюдателя'!D8</f>
        <v>0</v>
      </c>
      <c r="IU1" s="50" t="s">
        <v>30</v>
      </c>
    </row>
    <row r="4" spans="1:255" ht="21" x14ac:dyDescent="0.4">
      <c r="C4" s="51" t="str">
        <f>IF('Протокол наблюдателя'!A1=1,"Отчет готов к сохранению и отправке. Выполните пункт 6 или 7 инструкции.","Работа с отчетом не закончена.")</f>
        <v>Работа с отчетом не закончена.</v>
      </c>
    </row>
    <row r="6" spans="1:255" x14ac:dyDescent="0.3">
      <c r="A6" s="50">
        <f>'Протокол наблюдателя'!A1</f>
        <v>0</v>
      </c>
      <c r="B6" s="50">
        <f>'Протокол наблюдателя'!D10</f>
        <v>0</v>
      </c>
      <c r="C6" s="50">
        <f>'Протокол наблюдателя'!D11</f>
        <v>0</v>
      </c>
      <c r="D6" s="50">
        <f>'Протокол наблюдателя'!D12</f>
        <v>0</v>
      </c>
      <c r="E6" s="50">
        <f>'Протокол наблюдателя'!D13</f>
        <v>0</v>
      </c>
      <c r="F6" s="50">
        <f>'Протокол наблюдателя'!D14</f>
        <v>0</v>
      </c>
      <c r="G6" s="50">
        <f>'Протокол наблюдателя'!D15</f>
        <v>0</v>
      </c>
      <c r="H6" s="50">
        <f>'Протокол наблюдателя'!D16</f>
        <v>0</v>
      </c>
      <c r="I6" s="50">
        <f>'Протокол наблюдателя'!D17</f>
        <v>0</v>
      </c>
      <c r="J6" s="50">
        <f>'Протокол наблюдателя'!D19</f>
        <v>0</v>
      </c>
      <c r="K6" s="50">
        <f>'Протокол наблюдателя'!D20</f>
        <v>0</v>
      </c>
      <c r="L6" s="50">
        <f>'Протокол наблюдателя'!D21</f>
        <v>0</v>
      </c>
      <c r="M6" s="50">
        <f>'Протокол наблюдателя'!D22</f>
        <v>0</v>
      </c>
      <c r="N6" s="53">
        <f>'Протокол наблюдателя'!D27</f>
        <v>0</v>
      </c>
      <c r="O6" s="53">
        <f>'Протокол наблюдателя'!E27</f>
        <v>0</v>
      </c>
      <c r="P6" s="53">
        <f>'Протокол наблюдателя'!F27</f>
        <v>0</v>
      </c>
      <c r="Q6" s="53">
        <f>'Протокол наблюдателя'!G27</f>
        <v>0</v>
      </c>
      <c r="R6" s="53">
        <f>'Протокол наблюдателя'!D28</f>
        <v>0</v>
      </c>
      <c r="S6" s="53">
        <f>'Протокол наблюдателя'!E28</f>
        <v>0</v>
      </c>
      <c r="T6" s="53">
        <f>'Протокол наблюдателя'!F28</f>
        <v>0</v>
      </c>
      <c r="U6" s="53">
        <f>'Протокол наблюдателя'!G28</f>
        <v>0</v>
      </c>
      <c r="V6" s="53">
        <f>'Протокол наблюдателя'!D29</f>
        <v>0</v>
      </c>
      <c r="W6" s="53">
        <f>'Протокол наблюдателя'!E29</f>
        <v>0</v>
      </c>
      <c r="X6" s="53">
        <f>'Протокол наблюдателя'!F29</f>
        <v>0</v>
      </c>
      <c r="Y6" s="53">
        <f>'Протокол наблюдателя'!G29</f>
        <v>0</v>
      </c>
      <c r="Z6" s="53">
        <f>'Протокол наблюдателя'!D30</f>
        <v>0</v>
      </c>
      <c r="AA6" s="53">
        <f>'Протокол наблюдателя'!E30</f>
        <v>0</v>
      </c>
      <c r="AB6" s="53">
        <f>'Протокол наблюдателя'!F30</f>
        <v>0</v>
      </c>
      <c r="AC6" s="53">
        <f>'Протокол наблюдателя'!G30</f>
        <v>0</v>
      </c>
      <c r="AD6" s="53">
        <f>'Протокол наблюдателя'!D31</f>
        <v>0</v>
      </c>
      <c r="AE6" s="53">
        <f>'Протокол наблюдателя'!E31</f>
        <v>0</v>
      </c>
      <c r="AF6" s="53">
        <f>'Протокол наблюдателя'!F31</f>
        <v>0</v>
      </c>
      <c r="AG6" s="53">
        <f>'Протокол наблюдателя'!G31</f>
        <v>0</v>
      </c>
      <c r="AH6" s="50" t="str">
        <f>CLEAN('Протокол наблюдателя'!D32)</f>
        <v/>
      </c>
      <c r="AI6" s="50">
        <f>'Протокол наблюдателя'!D33</f>
        <v>0</v>
      </c>
      <c r="AJ6" s="50">
        <f>'Протокол наблюдателя'!D34</f>
        <v>0</v>
      </c>
      <c r="AK6" s="50">
        <f>'Протокол наблюдателя'!D35</f>
        <v>0</v>
      </c>
    </row>
  </sheetData>
  <sheetProtection password="CF7E" sheet="1" objects="1" scenarios="1"/>
  <conditionalFormatting sqref="C4">
    <cfRule type="expression" dxfId="0" priority="1">
      <formula>$A$6=1</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Протокол наблюдателя</vt:lpstr>
      <vt:lpstr>otchet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2021-10-06T10:19:30Z</dcterms:modified>
</cp:coreProperties>
</file>